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659\Desktop\Documents\Sum_prehledy-rocni\souhrny\ODPADY\2025\zpětný odběr výrobku\pneumatiky\"/>
    </mc:Choice>
  </mc:AlternateContent>
  <xr:revisionPtr revIDLastSave="0" documentId="13_ncr:1_{CDAB5DFA-4304-4A48-8864-ACBEA8F94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4" l="1"/>
  <c r="L72" i="4"/>
  <c r="N72" i="4" s="1"/>
  <c r="L77" i="4"/>
  <c r="N77" i="4" s="1"/>
  <c r="G72" i="4"/>
  <c r="E72" i="4"/>
  <c r="L38" i="4"/>
  <c r="N38" i="4" s="1"/>
  <c r="L31" i="4"/>
  <c r="N31" i="4" s="1"/>
  <c r="L76" i="4"/>
  <c r="N76" i="4" s="1"/>
  <c r="L75" i="4"/>
  <c r="N75" i="4" s="1"/>
  <c r="L74" i="4"/>
  <c r="N74" i="4" s="1"/>
  <c r="L73" i="4"/>
  <c r="N73" i="4" s="1"/>
  <c r="L37" i="4"/>
  <c r="N37" i="4" s="1"/>
  <c r="L36" i="4"/>
  <c r="N36" i="4" s="1"/>
  <c r="L35" i="4"/>
  <c r="N35" i="4" s="1"/>
  <c r="E34" i="4"/>
  <c r="G34" i="4" s="1"/>
  <c r="L71" i="4"/>
  <c r="N71" i="4" s="1"/>
  <c r="E71" i="4" l="1"/>
  <c r="G71" i="4" s="1"/>
  <c r="L70" i="4"/>
  <c r="L69" i="4"/>
  <c r="L68" i="4"/>
  <c r="E70" i="4"/>
  <c r="E69" i="4"/>
  <c r="E68" i="4"/>
  <c r="E33" i="4"/>
  <c r="E32" i="4"/>
  <c r="E31" i="4"/>
  <c r="L34" i="4"/>
  <c r="L33" i="4"/>
  <c r="L64" i="4"/>
  <c r="N64" i="4" s="1"/>
  <c r="L63" i="4"/>
  <c r="N63" i="4" s="1"/>
  <c r="L62" i="4"/>
  <c r="N62" i="4" s="1"/>
  <c r="L61" i="4"/>
  <c r="N61" i="4" s="1"/>
  <c r="L57" i="4"/>
  <c r="N57" i="4" s="1"/>
  <c r="L56" i="4"/>
  <c r="N56" i="4" s="1"/>
  <c r="L55" i="4"/>
  <c r="N55" i="4" s="1"/>
  <c r="L51" i="4"/>
  <c r="N51" i="4" s="1"/>
  <c r="L50" i="4"/>
  <c r="N50" i="4" s="1"/>
  <c r="L49" i="4"/>
  <c r="N49" i="4" s="1"/>
  <c r="L48" i="4"/>
  <c r="N48" i="4" s="1"/>
  <c r="L47" i="4"/>
  <c r="N47" i="4" s="1"/>
  <c r="L46" i="4"/>
  <c r="N46" i="4" s="1"/>
  <c r="N70" i="4" l="1"/>
  <c r="N69" i="4"/>
  <c r="N68" i="4"/>
  <c r="E62" i="4"/>
  <c r="G62" i="4" s="1"/>
  <c r="E56" i="4"/>
  <c r="G56" i="4" s="1"/>
  <c r="E51" i="4"/>
  <c r="G51" i="4" s="1"/>
  <c r="C52" i="4"/>
  <c r="E49" i="4"/>
  <c r="G49" i="4" s="1"/>
  <c r="E47" i="4"/>
  <c r="G47" i="4" s="1"/>
  <c r="G70" i="4" l="1"/>
  <c r="G69" i="4"/>
  <c r="G68" i="4"/>
  <c r="N34" i="4" l="1"/>
  <c r="L25" i="4" l="1"/>
  <c r="N25" i="4" s="1"/>
  <c r="L19" i="4"/>
  <c r="N19" i="4" s="1"/>
  <c r="L13" i="4"/>
  <c r="N13" i="4" s="1"/>
  <c r="L12" i="4"/>
  <c r="N12" i="4" s="1"/>
  <c r="L10" i="4"/>
  <c r="N10" i="4" s="1"/>
  <c r="E25" i="4" l="1"/>
  <c r="G25" i="4" s="1"/>
  <c r="E13" i="4"/>
  <c r="G13" i="4" s="1"/>
  <c r="E10" i="4"/>
  <c r="G10" i="4" s="1"/>
  <c r="N33" i="4" l="1"/>
  <c r="G33" i="4"/>
  <c r="G32" i="4"/>
  <c r="G31" i="4"/>
  <c r="J65" i="4" l="1"/>
  <c r="C65" i="4"/>
  <c r="E64" i="4"/>
  <c r="G64" i="4" s="1"/>
  <c r="E63" i="4"/>
  <c r="G63" i="4" s="1"/>
  <c r="E61" i="4"/>
  <c r="J58" i="4"/>
  <c r="C58" i="4"/>
  <c r="E57" i="4"/>
  <c r="G57" i="4" s="1"/>
  <c r="L58" i="4"/>
  <c r="E55" i="4"/>
  <c r="E50" i="4"/>
  <c r="G50" i="4" s="1"/>
  <c r="E48" i="4"/>
  <c r="G48" i="4" s="1"/>
  <c r="L52" i="4"/>
  <c r="E46" i="4"/>
  <c r="E58" i="4" l="1"/>
  <c r="G46" i="4"/>
  <c r="E52" i="4"/>
  <c r="L65" i="4"/>
  <c r="N79" i="4"/>
  <c r="E65" i="4"/>
  <c r="G61" i="4"/>
  <c r="G55" i="4"/>
  <c r="J28" i="4"/>
  <c r="C28" i="4"/>
  <c r="L27" i="4"/>
  <c r="N27" i="4" s="1"/>
  <c r="E27" i="4"/>
  <c r="G27" i="4" s="1"/>
  <c r="L26" i="4"/>
  <c r="N26" i="4" s="1"/>
  <c r="E26" i="4"/>
  <c r="G26" i="4" s="1"/>
  <c r="L24" i="4"/>
  <c r="E24" i="4"/>
  <c r="J21" i="4"/>
  <c r="C21" i="4"/>
  <c r="L20" i="4"/>
  <c r="N20" i="4" s="1"/>
  <c r="E20" i="4"/>
  <c r="G20" i="4" s="1"/>
  <c r="L18" i="4"/>
  <c r="N18" i="4" s="1"/>
  <c r="E18" i="4"/>
  <c r="J15" i="4"/>
  <c r="C15" i="4"/>
  <c r="L14" i="4"/>
  <c r="E14" i="4"/>
  <c r="G14" i="4" s="1"/>
  <c r="L11" i="4"/>
  <c r="N11" i="4" s="1"/>
  <c r="E11" i="4"/>
  <c r="G11" i="4" s="1"/>
  <c r="L9" i="4"/>
  <c r="N9" i="4" s="1"/>
  <c r="E9" i="4"/>
  <c r="G79" i="4" l="1"/>
  <c r="E28" i="4"/>
  <c r="L21" i="4"/>
  <c r="L28" i="4"/>
  <c r="E21" i="4"/>
  <c r="L15" i="4"/>
  <c r="N24" i="4"/>
  <c r="N14" i="4"/>
  <c r="E15" i="4"/>
  <c r="G9" i="4"/>
  <c r="G18" i="4"/>
  <c r="G24" i="4"/>
  <c r="N39" i="4" l="1"/>
  <c r="G39" i="4"/>
  <c r="D83" i="4" l="1"/>
</calcChain>
</file>

<file path=xl/sharedStrings.xml><?xml version="1.0" encoding="utf-8"?>
<sst xmlns="http://schemas.openxmlformats.org/spreadsheetml/2006/main" count="137" uniqueCount="43">
  <si>
    <t>3,5 S</t>
  </si>
  <si>
    <t>CARGO</t>
  </si>
  <si>
    <t>10,1-15,99</t>
  </si>
  <si>
    <t>HEAVY</t>
  </si>
  <si>
    <t>2 NÁPR.</t>
  </si>
  <si>
    <t>3 NÁPR.</t>
  </si>
  <si>
    <t>4 NÁPR.</t>
  </si>
  <si>
    <t>TOTAL</t>
  </si>
  <si>
    <t>PNEU CELKEM</t>
  </si>
  <si>
    <t>POČET VOZŮ</t>
  </si>
  <si>
    <t>MODEL VOZU</t>
  </si>
  <si>
    <t>POČET PNEU á auto</t>
  </si>
  <si>
    <t>Hmotnost á pneu (kg)</t>
  </si>
  <si>
    <t xml:space="preserve">CELKOVA hmotnost (kg) </t>
  </si>
  <si>
    <t>DALŠÍ TYP</t>
  </si>
  <si>
    <t>celková hmotnost pneu  (kg)</t>
  </si>
  <si>
    <t>7,49-10</t>
  </si>
  <si>
    <t>3,5C - 5,9</t>
  </si>
  <si>
    <t>6,0-7,2</t>
  </si>
  <si>
    <t>kg</t>
  </si>
  <si>
    <t>Pneumatiky III. Kvartál</t>
  </si>
  <si>
    <t>Pneumatiky IV. Kvartál</t>
  </si>
  <si>
    <t>podv. Daily 70C</t>
  </si>
  <si>
    <t>URBANWAY 12</t>
  </si>
  <si>
    <t>URBANWAY 12 CNG</t>
  </si>
  <si>
    <t>podv. Daily 70C CNG</t>
  </si>
  <si>
    <t xml:space="preserve">Pneumatiky I. Kvartál </t>
  </si>
  <si>
    <t xml:space="preserve">Pneumatiky II. Kvartál </t>
  </si>
  <si>
    <t>STREETWAY 12</t>
  </si>
  <si>
    <t>STREETWAY 18</t>
  </si>
  <si>
    <t>STREETWAY 12 CNG</t>
  </si>
  <si>
    <t>STREETWAY 18 CNG</t>
  </si>
  <si>
    <t>Heuliez GX 337 FEV</t>
  </si>
  <si>
    <t>URBANWAY 18 MH</t>
  </si>
  <si>
    <t>URBANWAY 10,5 CNG</t>
  </si>
  <si>
    <t>Zpětný odběr výrobků - množství pneumatik uvedených na trh za rok 2025</t>
  </si>
  <si>
    <t>celková hmotnost pneumatik za rok 2025</t>
  </si>
  <si>
    <t>URBANWAY 12 MH</t>
  </si>
  <si>
    <t>podv. Daily 72C EL</t>
  </si>
  <si>
    <t>Daily 50C</t>
  </si>
  <si>
    <t>CW LE line 10,8</t>
  </si>
  <si>
    <t>CW LE line 14,5</t>
  </si>
  <si>
    <t>aktualizace dat: 5.1.2026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</si>
</sst>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4" tint="0.59999389629810485"/>
      </top>
      <bottom style="thin">
        <color indexed="64"/>
      </bottom>
      <diagonal/>
    </border>
    <border>
      <left/>
      <right/>
      <top/>
      <bottom style="thick">
        <color theme="4" tint="0.59999389629810485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2" fillId="0" borderId="8" applyNumberFormat="0" applyFill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/>
    <xf numFmtId="164" fontId="5" fillId="0" borderId="0" xfId="0" applyNumberFormat="1" applyFont="1"/>
    <xf numFmtId="0" fontId="2" fillId="0" borderId="0" xfId="1" applyBorder="1" applyAlignment="1">
      <alignment horizontal="center" vertical="center"/>
    </xf>
    <xf numFmtId="0" fontId="2" fillId="0" borderId="0" xfId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4" xfId="0" applyBorder="1"/>
    <xf numFmtId="0" fontId="2" fillId="0" borderId="13" xfId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3" xfId="1" applyBorder="1" applyAlignment="1">
      <alignment horizontal="center" vertical="center" wrapText="1"/>
    </xf>
    <xf numFmtId="0" fontId="0" fillId="0" borderId="9" xfId="0" applyBorder="1"/>
    <xf numFmtId="0" fontId="0" fillId="0" borderId="14" xfId="0" applyBorder="1"/>
    <xf numFmtId="0" fontId="0" fillId="0" borderId="2" xfId="0" applyBorder="1"/>
    <xf numFmtId="0" fontId="0" fillId="0" borderId="5" xfId="0" applyBorder="1"/>
    <xf numFmtId="0" fontId="0" fillId="0" borderId="15" xfId="0" applyBorder="1"/>
    <xf numFmtId="0" fontId="0" fillId="0" borderId="13" xfId="0" applyBorder="1"/>
    <xf numFmtId="0" fontId="0" fillId="0" borderId="10" xfId="0" applyBorder="1"/>
    <xf numFmtId="0" fontId="2" fillId="0" borderId="11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0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4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vertical="center"/>
    </xf>
    <xf numFmtId="0" fontId="0" fillId="0" borderId="15" xfId="0" applyFill="1" applyBorder="1"/>
    <xf numFmtId="0" fontId="0" fillId="0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0" borderId="2" xfId="0" applyBorder="1" applyAlignment="1">
      <alignment horizontal="left"/>
    </xf>
    <xf numFmtId="0" fontId="6" fillId="0" borderId="0" xfId="0" applyFont="1"/>
    <xf numFmtId="0" fontId="1" fillId="0" borderId="13" xfId="0" applyFont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2" borderId="24" xfId="0" applyFill="1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7" fillId="0" borderId="0" xfId="0" applyFont="1"/>
    <xf numFmtId="0" fontId="0" fillId="0" borderId="16" xfId="0" applyFill="1" applyBorder="1"/>
    <xf numFmtId="0" fontId="0" fillId="0" borderId="9" xfId="0" applyFill="1" applyBorder="1"/>
    <xf numFmtId="0" fontId="0" fillId="0" borderId="2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5" fillId="0" borderId="0" xfId="0" applyNumberFormat="1" applyFont="1" applyFill="1"/>
    <xf numFmtId="0" fontId="0" fillId="0" borderId="13" xfId="0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24" xfId="0" applyFill="1" applyBorder="1"/>
    <xf numFmtId="0" fontId="0" fillId="0" borderId="12" xfId="0" applyFill="1" applyBorder="1"/>
    <xf numFmtId="0" fontId="0" fillId="0" borderId="11" xfId="0" applyFill="1" applyBorder="1"/>
    <xf numFmtId="1" fontId="0" fillId="0" borderId="2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" xfId="0" applyFill="1" applyBorder="1"/>
    <xf numFmtId="0" fontId="0" fillId="0" borderId="10" xfId="0" applyFill="1" applyBorder="1"/>
    <xf numFmtId="0" fontId="0" fillId="0" borderId="14" xfId="0" applyFill="1" applyBorder="1"/>
    <xf numFmtId="164" fontId="6" fillId="3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1" fontId="0" fillId="0" borderId="9" xfId="0" applyNumberFormat="1" applyBorder="1"/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8" xfId="1" applyAlignment="1">
      <alignment horizontal="center"/>
    </xf>
    <xf numFmtId="0" fontId="2" fillId="0" borderId="0" xfId="1" applyBorder="1" applyAlignment="1">
      <alignment horizontal="center"/>
    </xf>
    <xf numFmtId="0" fontId="2" fillId="0" borderId="23" xfId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8" xfId="1" applyFill="1" applyAlignment="1">
      <alignment horizontal="center"/>
    </xf>
    <xf numFmtId="0" fontId="2" fillId="0" borderId="0" xfId="1" applyFill="1" applyBorder="1" applyAlignment="1">
      <alignment horizontal="center"/>
    </xf>
    <xf numFmtId="0" fontId="2" fillId="0" borderId="23" xfId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</cellXfs>
  <cellStyles count="2">
    <cellStyle name="Nadpis 2" xfId="1" builtinId="17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1EA4-85A2-44A4-8D18-52DE0FA076AC}">
  <sheetPr>
    <pageSetUpPr fitToPage="1"/>
  </sheetPr>
  <dimension ref="A2:O88"/>
  <sheetViews>
    <sheetView tabSelected="1" topLeftCell="A54" zoomScale="80" zoomScaleNormal="80" workbookViewId="0">
      <selection activeCell="S78" sqref="S78"/>
    </sheetView>
  </sheetViews>
  <sheetFormatPr defaultRowHeight="15" x14ac:dyDescent="0.25"/>
  <cols>
    <col min="2" max="2" width="20.28515625" customWidth="1"/>
    <col min="3" max="3" width="23.140625" customWidth="1"/>
    <col min="4" max="4" width="24" customWidth="1"/>
    <col min="5" max="5" width="18.85546875" customWidth="1"/>
    <col min="6" max="6" width="26.140625" customWidth="1"/>
    <col min="7" max="7" width="19.7109375" customWidth="1"/>
    <col min="8" max="8" width="14.42578125" customWidth="1"/>
    <col min="9" max="9" width="20" customWidth="1"/>
    <col min="10" max="10" width="19.7109375" customWidth="1"/>
    <col min="11" max="11" width="23.42578125" customWidth="1"/>
    <col min="12" max="12" width="18.28515625" customWidth="1"/>
    <col min="13" max="13" width="25.5703125" customWidth="1"/>
    <col min="14" max="14" width="20.5703125" customWidth="1"/>
    <col min="15" max="15" width="11.5703125" customWidth="1"/>
  </cols>
  <sheetData>
    <row r="2" spans="1:15" ht="23.25" x14ac:dyDescent="0.35">
      <c r="B2" s="55" t="s">
        <v>35</v>
      </c>
    </row>
    <row r="3" spans="1:15" ht="21" x14ac:dyDescent="0.35">
      <c r="B3" s="13"/>
    </row>
    <row r="4" spans="1:15" ht="15.75" x14ac:dyDescent="0.25">
      <c r="B4" s="63" t="s">
        <v>42</v>
      </c>
    </row>
    <row r="5" spans="1:15" ht="21" x14ac:dyDescent="0.35">
      <c r="B5" s="13"/>
    </row>
    <row r="6" spans="1:15" ht="21" x14ac:dyDescent="0.35">
      <c r="B6" s="13" t="s">
        <v>26</v>
      </c>
      <c r="I6" s="13" t="s">
        <v>27</v>
      </c>
      <c r="J6" s="47"/>
    </row>
    <row r="7" spans="1:15" x14ac:dyDescent="0.25">
      <c r="B7" s="22"/>
      <c r="C7" s="22"/>
      <c r="D7" s="22"/>
      <c r="E7" s="22"/>
      <c r="F7" s="22"/>
      <c r="G7" s="22"/>
    </row>
    <row r="8" spans="1:15" ht="34.5" x14ac:dyDescent="0.25">
      <c r="A8" s="31"/>
      <c r="B8" s="15" t="s">
        <v>10</v>
      </c>
      <c r="C8" s="23" t="s">
        <v>9</v>
      </c>
      <c r="D8" s="15" t="s">
        <v>11</v>
      </c>
      <c r="E8" s="23" t="s">
        <v>8</v>
      </c>
      <c r="F8" s="16" t="s">
        <v>12</v>
      </c>
      <c r="G8" s="28" t="s">
        <v>13</v>
      </c>
      <c r="H8" s="50"/>
      <c r="I8" s="43" t="s">
        <v>10</v>
      </c>
      <c r="J8" s="44" t="s">
        <v>9</v>
      </c>
      <c r="K8" s="45" t="s">
        <v>11</v>
      </c>
      <c r="L8" s="44" t="s">
        <v>8</v>
      </c>
      <c r="M8" s="36" t="s">
        <v>12</v>
      </c>
      <c r="N8" s="37" t="s">
        <v>13</v>
      </c>
      <c r="O8" s="12"/>
    </row>
    <row r="9" spans="1:15" x14ac:dyDescent="0.25">
      <c r="A9" s="54"/>
      <c r="B9" s="69" t="s">
        <v>0</v>
      </c>
      <c r="C9" s="68"/>
      <c r="D9" s="69">
        <v>5</v>
      </c>
      <c r="E9" s="73">
        <f>C9*D9</f>
        <v>0</v>
      </c>
      <c r="F9" s="18">
        <v>13.5</v>
      </c>
      <c r="G9" s="29">
        <f>F9*E9</f>
        <v>0</v>
      </c>
      <c r="H9" s="48"/>
      <c r="I9" s="49" t="s">
        <v>0</v>
      </c>
      <c r="J9" s="62">
        <v>274</v>
      </c>
      <c r="K9" s="62">
        <v>4.5</v>
      </c>
      <c r="L9" s="88">
        <f>J9*K9</f>
        <v>1233</v>
      </c>
      <c r="M9" s="4">
        <v>16</v>
      </c>
      <c r="N9" s="31">
        <f t="shared" ref="N9:N14" si="0">M9*L9</f>
        <v>19728</v>
      </c>
    </row>
    <row r="10" spans="1:15" x14ac:dyDescent="0.25">
      <c r="A10" s="54"/>
      <c r="B10" s="69" t="s">
        <v>0</v>
      </c>
      <c r="C10" s="68">
        <v>171</v>
      </c>
      <c r="D10" s="69">
        <v>4.5</v>
      </c>
      <c r="E10" s="73">
        <f>C10*D10</f>
        <v>769.5</v>
      </c>
      <c r="F10" s="18">
        <v>16</v>
      </c>
      <c r="G10" s="29">
        <f>F10*E10</f>
        <v>12312</v>
      </c>
      <c r="H10" s="48"/>
      <c r="I10" s="82" t="s">
        <v>0</v>
      </c>
      <c r="J10" s="68"/>
      <c r="K10" s="68">
        <v>5</v>
      </c>
      <c r="L10" s="73">
        <f>J10*K10</f>
        <v>0</v>
      </c>
      <c r="M10" s="24">
        <v>13.5</v>
      </c>
      <c r="N10" s="29">
        <f t="shared" si="0"/>
        <v>0</v>
      </c>
    </row>
    <row r="11" spans="1:15" x14ac:dyDescent="0.25">
      <c r="A11" s="54"/>
      <c r="B11" s="69" t="s">
        <v>17</v>
      </c>
      <c r="C11" s="68">
        <v>71</v>
      </c>
      <c r="D11" s="69">
        <v>7</v>
      </c>
      <c r="E11" s="68">
        <f t="shared" ref="E11:E14" si="1">C11*D11</f>
        <v>497</v>
      </c>
      <c r="F11" s="18">
        <v>18</v>
      </c>
      <c r="G11" s="29">
        <f>F11*E11</f>
        <v>8946</v>
      </c>
      <c r="H11" s="51"/>
      <c r="I11" s="69" t="s">
        <v>17</v>
      </c>
      <c r="J11" s="68">
        <v>156</v>
      </c>
      <c r="K11" s="68">
        <v>7</v>
      </c>
      <c r="L11" s="89">
        <f t="shared" ref="L11:L13" si="2">J11*K11</f>
        <v>1092</v>
      </c>
      <c r="M11" s="20">
        <v>18</v>
      </c>
      <c r="N11" s="19">
        <f t="shared" si="0"/>
        <v>19656</v>
      </c>
    </row>
    <row r="12" spans="1:15" x14ac:dyDescent="0.25">
      <c r="A12" s="54"/>
      <c r="B12" s="70"/>
      <c r="C12" s="67"/>
      <c r="D12" s="70"/>
      <c r="E12" s="68"/>
      <c r="F12" s="18"/>
      <c r="G12" s="29"/>
      <c r="H12" s="51"/>
      <c r="I12" s="69" t="s">
        <v>17</v>
      </c>
      <c r="J12" s="67"/>
      <c r="K12" s="67">
        <v>7</v>
      </c>
      <c r="L12" s="89">
        <f t="shared" si="2"/>
        <v>0</v>
      </c>
      <c r="M12" s="7">
        <v>13.5</v>
      </c>
      <c r="N12" s="19">
        <f t="shared" si="0"/>
        <v>0</v>
      </c>
    </row>
    <row r="13" spans="1:15" x14ac:dyDescent="0.25">
      <c r="A13" s="54"/>
      <c r="B13" s="70" t="s">
        <v>18</v>
      </c>
      <c r="C13" s="67">
        <v>93</v>
      </c>
      <c r="D13" s="70">
        <v>7</v>
      </c>
      <c r="E13" s="68">
        <f t="shared" si="1"/>
        <v>651</v>
      </c>
      <c r="F13" s="18">
        <v>20</v>
      </c>
      <c r="G13" s="29">
        <f>F13*E13</f>
        <v>13020</v>
      </c>
      <c r="H13" s="51"/>
      <c r="I13" s="70" t="s">
        <v>18</v>
      </c>
      <c r="J13" s="67"/>
      <c r="K13" s="67">
        <v>7</v>
      </c>
      <c r="L13" s="89">
        <f t="shared" si="2"/>
        <v>0</v>
      </c>
      <c r="M13" s="7">
        <v>13.5</v>
      </c>
      <c r="N13" s="32">
        <f t="shared" si="0"/>
        <v>0</v>
      </c>
    </row>
    <row r="14" spans="1:15" x14ac:dyDescent="0.25">
      <c r="A14" s="54"/>
      <c r="B14" s="70" t="s">
        <v>18</v>
      </c>
      <c r="C14" s="67"/>
      <c r="D14" s="70">
        <v>7</v>
      </c>
      <c r="E14" s="62">
        <f t="shared" si="1"/>
        <v>0</v>
      </c>
      <c r="F14" s="18">
        <v>13.5</v>
      </c>
      <c r="G14" s="29">
        <f>F14*E14</f>
        <v>0</v>
      </c>
      <c r="H14" s="51"/>
      <c r="I14" s="70" t="s">
        <v>18</v>
      </c>
      <c r="J14" s="67">
        <v>84</v>
      </c>
      <c r="K14" s="67">
        <v>7</v>
      </c>
      <c r="L14" s="90">
        <f>J14*K14</f>
        <v>588</v>
      </c>
      <c r="M14" s="7">
        <v>20</v>
      </c>
      <c r="N14" s="32">
        <f t="shared" si="0"/>
        <v>11760</v>
      </c>
    </row>
    <row r="15" spans="1:15" ht="15.75" thickBot="1" x14ac:dyDescent="0.3">
      <c r="A15" s="54"/>
      <c r="B15" s="74" t="s">
        <v>7</v>
      </c>
      <c r="C15" s="75">
        <f>SUM(C9:C14)</f>
        <v>335</v>
      </c>
      <c r="D15" s="74"/>
      <c r="E15" s="76">
        <f>SUM(E9:E14)</f>
        <v>1917.5</v>
      </c>
      <c r="F15" s="24"/>
      <c r="G15" s="30"/>
      <c r="H15" s="51"/>
      <c r="I15" s="91" t="s">
        <v>7</v>
      </c>
      <c r="J15" s="84">
        <f>SUM(J9:J14)</f>
        <v>514</v>
      </c>
      <c r="K15" s="92"/>
      <c r="L15" s="76">
        <f>SUM(L9:L14)</f>
        <v>2913</v>
      </c>
      <c r="M15" s="20"/>
      <c r="N15" s="19"/>
    </row>
    <row r="16" spans="1:15" ht="9.75" customHeight="1" thickTop="1" x14ac:dyDescent="0.25">
      <c r="B16" s="77"/>
      <c r="C16" s="77"/>
      <c r="D16" s="77"/>
      <c r="E16" s="77"/>
      <c r="F16" s="1"/>
      <c r="H16" s="2"/>
      <c r="I16" s="77"/>
      <c r="J16" s="80"/>
      <c r="K16" s="77"/>
      <c r="L16" s="77"/>
      <c r="M16" s="1"/>
    </row>
    <row r="17" spans="1:14" ht="18" thickBot="1" x14ac:dyDescent="0.35">
      <c r="B17" s="112" t="s">
        <v>1</v>
      </c>
      <c r="C17" s="113"/>
      <c r="D17" s="113"/>
      <c r="E17" s="113"/>
      <c r="F17" s="1"/>
      <c r="H17" s="2"/>
      <c r="I17" s="112" t="s">
        <v>1</v>
      </c>
      <c r="J17" s="112"/>
      <c r="K17" s="112"/>
      <c r="L17" s="112"/>
      <c r="M17" s="1"/>
    </row>
    <row r="18" spans="1:14" ht="16.5" thickTop="1" thickBot="1" x14ac:dyDescent="0.3">
      <c r="A18" s="54"/>
      <c r="B18" s="70" t="s">
        <v>16</v>
      </c>
      <c r="C18" s="78">
        <v>2</v>
      </c>
      <c r="D18" s="78">
        <v>7</v>
      </c>
      <c r="E18" s="78">
        <f>C18*D18</f>
        <v>14</v>
      </c>
      <c r="F18" s="17">
        <v>30</v>
      </c>
      <c r="G18" s="29">
        <f>E18*F18</f>
        <v>420</v>
      </c>
      <c r="H18" s="49"/>
      <c r="I18" s="66" t="s">
        <v>16</v>
      </c>
      <c r="J18" s="93">
        <v>4</v>
      </c>
      <c r="K18" s="93">
        <v>7</v>
      </c>
      <c r="L18" s="93">
        <f>J18*K18</f>
        <v>28</v>
      </c>
      <c r="M18" s="17">
        <v>30</v>
      </c>
      <c r="N18" s="29">
        <f>L18*M18</f>
        <v>840</v>
      </c>
    </row>
    <row r="19" spans="1:14" ht="15.75" thickTop="1" x14ac:dyDescent="0.25">
      <c r="A19" s="54"/>
      <c r="B19" s="70"/>
      <c r="C19" s="67"/>
      <c r="D19" s="67"/>
      <c r="E19" s="67"/>
      <c r="F19" s="17"/>
      <c r="G19" s="29"/>
      <c r="H19" s="48"/>
      <c r="I19" s="66" t="s">
        <v>16</v>
      </c>
      <c r="J19" s="90"/>
      <c r="K19" s="90">
        <v>7</v>
      </c>
      <c r="L19" s="93">
        <f>J19*K19</f>
        <v>0</v>
      </c>
      <c r="M19" s="18">
        <v>13.5</v>
      </c>
      <c r="N19" s="29">
        <f>L19*M19</f>
        <v>0</v>
      </c>
    </row>
    <row r="20" spans="1:14" x14ac:dyDescent="0.25">
      <c r="A20" s="54"/>
      <c r="B20" s="70" t="s">
        <v>2</v>
      </c>
      <c r="C20" s="67">
        <v>26</v>
      </c>
      <c r="D20" s="67">
        <v>7</v>
      </c>
      <c r="E20" s="67">
        <f t="shared" ref="E20" si="3">C20*D20</f>
        <v>182</v>
      </c>
      <c r="F20" s="17">
        <v>40</v>
      </c>
      <c r="G20" s="29">
        <f>E20*F20</f>
        <v>7280</v>
      </c>
      <c r="H20" s="2"/>
      <c r="I20" s="67" t="s">
        <v>2</v>
      </c>
      <c r="J20" s="90">
        <v>33</v>
      </c>
      <c r="K20" s="90">
        <v>7</v>
      </c>
      <c r="L20" s="90">
        <f>J20*K20</f>
        <v>231</v>
      </c>
      <c r="M20" s="18">
        <v>40</v>
      </c>
      <c r="N20" s="29">
        <f>L20*M20</f>
        <v>9240</v>
      </c>
    </row>
    <row r="21" spans="1:14" ht="15.75" thickBot="1" x14ac:dyDescent="0.3">
      <c r="A21" s="54"/>
      <c r="B21" s="74" t="s">
        <v>7</v>
      </c>
      <c r="C21" s="75">
        <f>SUM(C18:C20)</f>
        <v>28</v>
      </c>
      <c r="D21" s="75"/>
      <c r="E21" s="79">
        <f>SUM(E18:E20)</f>
        <v>196</v>
      </c>
      <c r="F21" s="5"/>
      <c r="G21" s="30"/>
      <c r="H21" s="51"/>
      <c r="I21" s="75" t="s">
        <v>7</v>
      </c>
      <c r="J21" s="94">
        <f>SUM(J18:J20)</f>
        <v>37</v>
      </c>
      <c r="K21" s="94"/>
      <c r="L21" s="94">
        <f>SUM(L18:L20)</f>
        <v>259</v>
      </c>
      <c r="M21" s="18"/>
      <c r="N21" s="29"/>
    </row>
    <row r="22" spans="1:14" ht="10.5" customHeight="1" thickTop="1" x14ac:dyDescent="0.25">
      <c r="B22" s="77"/>
      <c r="C22" s="77"/>
      <c r="D22" s="77"/>
      <c r="E22" s="80"/>
      <c r="F22" s="1"/>
      <c r="H22" s="2"/>
      <c r="I22" s="77"/>
      <c r="J22" s="77"/>
      <c r="K22" s="77"/>
      <c r="L22" s="77"/>
      <c r="M22" s="1"/>
    </row>
    <row r="23" spans="1:14" ht="18" thickBot="1" x14ac:dyDescent="0.35">
      <c r="B23" s="112" t="s">
        <v>3</v>
      </c>
      <c r="C23" s="113"/>
      <c r="D23" s="112"/>
      <c r="E23" s="113"/>
      <c r="F23" s="1"/>
      <c r="H23" s="2"/>
      <c r="I23" s="114" t="s">
        <v>3</v>
      </c>
      <c r="J23" s="114"/>
      <c r="K23" s="114"/>
      <c r="L23" s="114"/>
      <c r="M23" s="1"/>
    </row>
    <row r="24" spans="1:14" ht="16.5" thickTop="1" thickBot="1" x14ac:dyDescent="0.3">
      <c r="A24" s="54"/>
      <c r="B24" s="81" t="s">
        <v>4</v>
      </c>
      <c r="C24" s="78">
        <v>0</v>
      </c>
      <c r="D24" s="70">
        <v>7</v>
      </c>
      <c r="E24" s="78">
        <f t="shared" ref="E24:E27" si="4">C24*D24</f>
        <v>0</v>
      </c>
      <c r="F24" s="18">
        <v>63</v>
      </c>
      <c r="G24" s="29">
        <f>E24*F24</f>
        <v>0</v>
      </c>
      <c r="H24" s="52"/>
      <c r="I24" s="67" t="s">
        <v>4</v>
      </c>
      <c r="J24" s="70">
        <v>52</v>
      </c>
      <c r="K24" s="67">
        <v>7</v>
      </c>
      <c r="L24" s="90">
        <f t="shared" ref="L24:L27" si="5">J24*K24</f>
        <v>364</v>
      </c>
      <c r="M24" s="24">
        <v>65</v>
      </c>
      <c r="N24" s="19">
        <f>L24*M24</f>
        <v>23660</v>
      </c>
    </row>
    <row r="25" spans="1:14" ht="15.75" thickTop="1" x14ac:dyDescent="0.25">
      <c r="A25" s="54"/>
      <c r="B25" s="81" t="s">
        <v>4</v>
      </c>
      <c r="C25" s="67">
        <v>30</v>
      </c>
      <c r="D25" s="70">
        <v>7</v>
      </c>
      <c r="E25" s="78">
        <f t="shared" si="4"/>
        <v>210</v>
      </c>
      <c r="F25" s="18">
        <v>65</v>
      </c>
      <c r="G25" s="29">
        <f>E25*F25</f>
        <v>13650</v>
      </c>
      <c r="H25" s="52"/>
      <c r="I25" s="68" t="s">
        <v>4</v>
      </c>
      <c r="J25" s="70"/>
      <c r="K25" s="67">
        <v>7</v>
      </c>
      <c r="L25" s="90">
        <f t="shared" si="5"/>
        <v>0</v>
      </c>
      <c r="M25" s="20">
        <v>63</v>
      </c>
      <c r="N25" s="19">
        <f>L25*M25</f>
        <v>0</v>
      </c>
    </row>
    <row r="26" spans="1:14" x14ac:dyDescent="0.25">
      <c r="A26" s="54"/>
      <c r="B26" s="82" t="s">
        <v>5</v>
      </c>
      <c r="C26" s="68">
        <v>26</v>
      </c>
      <c r="D26" s="69">
        <v>11</v>
      </c>
      <c r="E26" s="68">
        <f t="shared" si="4"/>
        <v>286</v>
      </c>
      <c r="F26" s="18">
        <v>65</v>
      </c>
      <c r="G26" s="29">
        <f>E26*F26</f>
        <v>18590</v>
      </c>
      <c r="H26" s="48"/>
      <c r="I26" s="68" t="s">
        <v>5</v>
      </c>
      <c r="J26" s="69">
        <v>23</v>
      </c>
      <c r="K26" s="68">
        <v>11</v>
      </c>
      <c r="L26" s="89">
        <f t="shared" si="5"/>
        <v>253</v>
      </c>
      <c r="M26" s="20">
        <v>65</v>
      </c>
      <c r="N26" s="19">
        <f>L26*M26</f>
        <v>16445</v>
      </c>
    </row>
    <row r="27" spans="1:14" x14ac:dyDescent="0.25">
      <c r="A27" s="54"/>
      <c r="B27" s="70" t="s">
        <v>6</v>
      </c>
      <c r="C27" s="67">
        <v>12</v>
      </c>
      <c r="D27" s="70">
        <v>13</v>
      </c>
      <c r="E27" s="67">
        <f t="shared" si="4"/>
        <v>156</v>
      </c>
      <c r="F27" s="18">
        <v>70</v>
      </c>
      <c r="G27" s="29">
        <f>E27*F27</f>
        <v>10920</v>
      </c>
      <c r="H27" s="48"/>
      <c r="I27" s="67" t="s">
        <v>6</v>
      </c>
      <c r="J27" s="70">
        <v>10</v>
      </c>
      <c r="K27" s="67">
        <v>13</v>
      </c>
      <c r="L27" s="90">
        <f t="shared" si="5"/>
        <v>130</v>
      </c>
      <c r="M27" s="24">
        <v>70</v>
      </c>
      <c r="N27" s="19">
        <f>L27*M27</f>
        <v>9100</v>
      </c>
    </row>
    <row r="28" spans="1:14" ht="15.75" thickBot="1" x14ac:dyDescent="0.3">
      <c r="A28" s="54"/>
      <c r="B28" s="83" t="s">
        <v>7</v>
      </c>
      <c r="C28" s="84">
        <f>SUM(C24:C27)</f>
        <v>68</v>
      </c>
      <c r="D28" s="83"/>
      <c r="E28" s="84">
        <f>SUM(E24:E27)</f>
        <v>652</v>
      </c>
      <c r="F28" s="35"/>
      <c r="G28" s="29"/>
      <c r="H28" s="31"/>
      <c r="I28" s="95" t="s">
        <v>7</v>
      </c>
      <c r="J28" s="91">
        <f>SUM(J24:J27)</f>
        <v>85</v>
      </c>
      <c r="K28" s="96"/>
      <c r="L28" s="91">
        <f>SUM(L24:L27)</f>
        <v>747</v>
      </c>
      <c r="M28" s="29"/>
      <c r="N28" s="19"/>
    </row>
    <row r="29" spans="1:14" ht="11.25" customHeight="1" thickTop="1" x14ac:dyDescent="0.25">
      <c r="B29" s="2"/>
      <c r="C29" s="85"/>
      <c r="D29" s="2"/>
      <c r="E29" s="85"/>
      <c r="I29" s="2"/>
      <c r="J29" s="2"/>
      <c r="K29" s="2"/>
      <c r="L29" s="2"/>
    </row>
    <row r="30" spans="1:14" ht="18" thickBot="1" x14ac:dyDescent="0.35">
      <c r="B30" s="112" t="s">
        <v>14</v>
      </c>
      <c r="C30" s="112"/>
      <c r="D30" s="113"/>
      <c r="E30" s="113"/>
      <c r="F30" s="22"/>
      <c r="G30" s="22"/>
      <c r="I30" s="115" t="s">
        <v>14</v>
      </c>
      <c r="J30" s="115"/>
      <c r="K30" s="115"/>
      <c r="L30" s="115"/>
    </row>
    <row r="31" spans="1:14" ht="16.5" thickTop="1" thickBot="1" x14ac:dyDescent="0.3">
      <c r="A31" s="31"/>
      <c r="B31" s="64" t="s">
        <v>22</v>
      </c>
      <c r="C31" s="2">
        <v>4</v>
      </c>
      <c r="D31" s="78">
        <v>7</v>
      </c>
      <c r="E31" s="78">
        <f t="shared" ref="E31:E34" si="6">C31*D31</f>
        <v>28</v>
      </c>
      <c r="F31" s="72">
        <v>20</v>
      </c>
      <c r="G31" s="29">
        <f>E31*F31</f>
        <v>560</v>
      </c>
      <c r="I31" s="64" t="s">
        <v>22</v>
      </c>
      <c r="J31" s="97">
        <v>13</v>
      </c>
      <c r="K31" s="62">
        <v>7</v>
      </c>
      <c r="L31" s="78">
        <f t="shared" ref="L31" si="7">J31*K31</f>
        <v>91</v>
      </c>
      <c r="M31" s="72">
        <v>20</v>
      </c>
      <c r="N31" s="19">
        <f>L31*M31</f>
        <v>1820</v>
      </c>
    </row>
    <row r="32" spans="1:14" ht="16.5" thickTop="1" thickBot="1" x14ac:dyDescent="0.3">
      <c r="A32" s="31"/>
      <c r="B32" s="65" t="s">
        <v>23</v>
      </c>
      <c r="C32" s="86"/>
      <c r="D32" s="67">
        <v>6</v>
      </c>
      <c r="E32" s="78">
        <f t="shared" si="6"/>
        <v>0</v>
      </c>
      <c r="F32" s="72">
        <v>58</v>
      </c>
      <c r="G32" s="29">
        <f>E32*F32</f>
        <v>0</v>
      </c>
      <c r="I32" s="65" t="s">
        <v>23</v>
      </c>
      <c r="J32" s="98"/>
      <c r="K32" s="65"/>
      <c r="L32" s="65"/>
      <c r="M32" s="34"/>
      <c r="N32" s="34"/>
    </row>
    <row r="33" spans="1:15" ht="16.5" thickTop="1" thickBot="1" x14ac:dyDescent="0.3">
      <c r="A33" s="31"/>
      <c r="B33" s="51" t="s">
        <v>24</v>
      </c>
      <c r="C33" s="2"/>
      <c r="D33" s="67">
        <v>6</v>
      </c>
      <c r="E33" s="78">
        <f t="shared" si="6"/>
        <v>0</v>
      </c>
      <c r="F33" s="72">
        <v>58</v>
      </c>
      <c r="G33" s="29">
        <f>E33*F33</f>
        <v>0</v>
      </c>
      <c r="I33" s="51" t="s">
        <v>24</v>
      </c>
      <c r="J33" s="97">
        <v>6</v>
      </c>
      <c r="K33" s="62">
        <v>6</v>
      </c>
      <c r="L33" s="89">
        <f t="shared" ref="L33:L38" si="8">J33*K33</f>
        <v>36</v>
      </c>
      <c r="M33" s="72">
        <v>58</v>
      </c>
      <c r="N33" s="29">
        <f t="shared" ref="N33:N38" si="9">L33*M33</f>
        <v>2088</v>
      </c>
    </row>
    <row r="34" spans="1:15" ht="15.75" thickTop="1" x14ac:dyDescent="0.25">
      <c r="A34" s="31"/>
      <c r="B34" s="64" t="s">
        <v>25</v>
      </c>
      <c r="C34" s="87"/>
      <c r="D34" s="68">
        <v>7</v>
      </c>
      <c r="E34" s="78">
        <f t="shared" si="6"/>
        <v>0</v>
      </c>
      <c r="F34" s="24">
        <v>20</v>
      </c>
      <c r="G34" s="29">
        <f>E34*F34</f>
        <v>0</v>
      </c>
      <c r="I34" s="65" t="s">
        <v>25</v>
      </c>
      <c r="J34" s="98">
        <v>3</v>
      </c>
      <c r="K34" s="68">
        <v>7</v>
      </c>
      <c r="L34" s="89">
        <f t="shared" si="8"/>
        <v>21</v>
      </c>
      <c r="M34" s="24">
        <v>20</v>
      </c>
      <c r="N34" s="29">
        <f t="shared" si="9"/>
        <v>420</v>
      </c>
    </row>
    <row r="35" spans="1:15" x14ac:dyDescent="0.25">
      <c r="A35" s="31"/>
      <c r="B35" s="65"/>
      <c r="C35" s="87"/>
      <c r="D35" s="68"/>
      <c r="E35" s="67"/>
      <c r="F35" s="24"/>
      <c r="G35" s="19"/>
      <c r="I35" s="65" t="s">
        <v>28</v>
      </c>
      <c r="J35" s="98">
        <v>6</v>
      </c>
      <c r="K35" s="68">
        <v>6</v>
      </c>
      <c r="L35" s="89">
        <f t="shared" si="8"/>
        <v>36</v>
      </c>
      <c r="M35" s="24">
        <v>58</v>
      </c>
      <c r="N35" s="29">
        <f t="shared" si="9"/>
        <v>2088</v>
      </c>
    </row>
    <row r="36" spans="1:15" x14ac:dyDescent="0.25">
      <c r="A36" s="31"/>
      <c r="B36" s="51"/>
      <c r="C36" s="87"/>
      <c r="D36" s="68"/>
      <c r="E36" s="67"/>
      <c r="F36" s="24"/>
      <c r="G36" s="19"/>
      <c r="I36" s="65" t="s">
        <v>29</v>
      </c>
      <c r="J36" s="98"/>
      <c r="K36" s="68">
        <v>10</v>
      </c>
      <c r="L36" s="89">
        <f t="shared" si="8"/>
        <v>0</v>
      </c>
      <c r="M36" s="24">
        <v>58</v>
      </c>
      <c r="N36" s="29">
        <f t="shared" si="9"/>
        <v>0</v>
      </c>
    </row>
    <row r="37" spans="1:15" x14ac:dyDescent="0.25">
      <c r="A37" s="31"/>
      <c r="B37" s="29"/>
      <c r="C37" s="21"/>
      <c r="D37" s="29"/>
      <c r="E37" s="29"/>
      <c r="F37" s="29"/>
      <c r="G37" s="19"/>
      <c r="I37" s="65" t="s">
        <v>30</v>
      </c>
      <c r="J37" s="97"/>
      <c r="K37" s="62">
        <v>6</v>
      </c>
      <c r="L37" s="89">
        <f t="shared" si="8"/>
        <v>0</v>
      </c>
      <c r="M37" s="27">
        <v>58</v>
      </c>
      <c r="N37" s="29">
        <f t="shared" si="9"/>
        <v>0</v>
      </c>
    </row>
    <row r="38" spans="1:15" x14ac:dyDescent="0.25">
      <c r="A38" s="31"/>
      <c r="B38" s="30"/>
      <c r="C38" s="30"/>
      <c r="D38" s="30"/>
      <c r="E38" s="30"/>
      <c r="F38" s="29"/>
      <c r="G38" s="19"/>
      <c r="I38" s="51" t="s">
        <v>33</v>
      </c>
      <c r="J38" s="35"/>
      <c r="K38" s="24">
        <v>10</v>
      </c>
      <c r="L38" s="24">
        <f t="shared" si="8"/>
        <v>0</v>
      </c>
      <c r="M38" s="24">
        <v>58</v>
      </c>
      <c r="N38" s="29">
        <f t="shared" si="9"/>
        <v>0</v>
      </c>
    </row>
    <row r="39" spans="1:15" ht="46.5" x14ac:dyDescent="0.35">
      <c r="F39" s="13"/>
      <c r="G39" s="14">
        <f>SUM(G9:G38)</f>
        <v>85698</v>
      </c>
      <c r="H39" s="53" t="s">
        <v>15</v>
      </c>
      <c r="M39" s="13"/>
      <c r="N39" s="14">
        <f>SUM(N9:N38)</f>
        <v>116845</v>
      </c>
      <c r="O39" s="53" t="s">
        <v>15</v>
      </c>
    </row>
    <row r="40" spans="1:15" ht="21" x14ac:dyDescent="0.35">
      <c r="F40" s="13"/>
      <c r="G40" s="14"/>
      <c r="H40" s="53"/>
      <c r="M40" s="13"/>
      <c r="N40" s="14"/>
      <c r="O40" s="53"/>
    </row>
    <row r="41" spans="1:15" ht="21" x14ac:dyDescent="0.35">
      <c r="F41" s="13"/>
      <c r="G41" s="14"/>
      <c r="H41" s="53"/>
      <c r="M41" s="13"/>
      <c r="N41" s="14"/>
      <c r="O41" s="53"/>
    </row>
    <row r="43" spans="1:15" ht="21" x14ac:dyDescent="0.35">
      <c r="B43" s="13" t="s">
        <v>20</v>
      </c>
      <c r="I43" s="13" t="s">
        <v>21</v>
      </c>
      <c r="J43" s="47"/>
    </row>
    <row r="44" spans="1:15" x14ac:dyDescent="0.25">
      <c r="B44" s="22"/>
      <c r="C44" s="22"/>
      <c r="D44" s="22"/>
      <c r="E44" s="22"/>
      <c r="F44" s="22"/>
      <c r="G44" s="22"/>
    </row>
    <row r="45" spans="1:15" ht="34.5" x14ac:dyDescent="0.25">
      <c r="B45" s="44" t="s">
        <v>10</v>
      </c>
      <c r="C45" s="23" t="s">
        <v>9</v>
      </c>
      <c r="D45" s="15" t="s">
        <v>11</v>
      </c>
      <c r="E45" s="23" t="s">
        <v>8</v>
      </c>
      <c r="F45" s="16" t="s">
        <v>12</v>
      </c>
      <c r="G45" s="28" t="s">
        <v>13</v>
      </c>
      <c r="H45" s="50"/>
      <c r="I45" s="43" t="s">
        <v>10</v>
      </c>
      <c r="J45" s="44" t="s">
        <v>9</v>
      </c>
      <c r="K45" s="45" t="s">
        <v>11</v>
      </c>
      <c r="L45" s="44" t="s">
        <v>8</v>
      </c>
      <c r="M45" s="36" t="s">
        <v>12</v>
      </c>
      <c r="N45" s="37" t="s">
        <v>13</v>
      </c>
      <c r="O45" s="12"/>
    </row>
    <row r="46" spans="1:15" x14ac:dyDescent="0.25">
      <c r="A46" s="31"/>
      <c r="B46" s="18" t="s">
        <v>0</v>
      </c>
      <c r="C46" s="24"/>
      <c r="D46" s="18">
        <v>5</v>
      </c>
      <c r="E46" s="26">
        <f>C46*D46</f>
        <v>0</v>
      </c>
      <c r="F46" s="18">
        <v>13.5</v>
      </c>
      <c r="G46" s="29">
        <f t="shared" ref="G46:G51" si="10">F46*E46</f>
        <v>0</v>
      </c>
      <c r="H46" s="62"/>
      <c r="I46" s="68" t="s">
        <v>0</v>
      </c>
      <c r="J46" s="68">
        <v>1</v>
      </c>
      <c r="K46" s="18">
        <v>5</v>
      </c>
      <c r="L46" s="26">
        <f>J46*K46</f>
        <v>5</v>
      </c>
      <c r="M46" s="18">
        <v>13.5</v>
      </c>
      <c r="N46" s="104">
        <f t="shared" ref="N46:N51" si="11">M46*L46</f>
        <v>67.5</v>
      </c>
    </row>
    <row r="47" spans="1:15" x14ac:dyDescent="0.25">
      <c r="A47" s="31"/>
      <c r="B47" s="18" t="s">
        <v>0</v>
      </c>
      <c r="C47" s="24">
        <v>219</v>
      </c>
      <c r="D47" s="18">
        <v>4.5</v>
      </c>
      <c r="E47" s="26">
        <f>C47*D47</f>
        <v>985.5</v>
      </c>
      <c r="F47" s="18">
        <v>16</v>
      </c>
      <c r="G47" s="29">
        <f t="shared" si="10"/>
        <v>15768</v>
      </c>
      <c r="H47" s="62"/>
      <c r="I47" s="48" t="s">
        <v>0</v>
      </c>
      <c r="J47" s="68">
        <v>234</v>
      </c>
      <c r="K47" s="18">
        <v>4.5</v>
      </c>
      <c r="L47" s="26">
        <f>J47*K47</f>
        <v>1053</v>
      </c>
      <c r="M47" s="18">
        <v>16</v>
      </c>
      <c r="N47" s="65">
        <f t="shared" si="11"/>
        <v>16848</v>
      </c>
    </row>
    <row r="48" spans="1:15" x14ac:dyDescent="0.25">
      <c r="A48" s="31"/>
      <c r="B48" s="18" t="s">
        <v>17</v>
      </c>
      <c r="C48" s="24"/>
      <c r="D48" s="18">
        <v>7</v>
      </c>
      <c r="E48" s="24">
        <f t="shared" ref="E48:E51" si="12">C48*D48</f>
        <v>0</v>
      </c>
      <c r="F48" s="18">
        <v>13.5</v>
      </c>
      <c r="G48" s="29">
        <f t="shared" si="10"/>
        <v>0</v>
      </c>
      <c r="H48" s="51"/>
      <c r="I48" s="69" t="s">
        <v>17</v>
      </c>
      <c r="J48" s="68"/>
      <c r="K48" s="18">
        <v>7</v>
      </c>
      <c r="L48" s="24">
        <f t="shared" ref="L48" si="13">J48*K48</f>
        <v>0</v>
      </c>
      <c r="M48" s="18">
        <v>13.5</v>
      </c>
      <c r="N48" s="65">
        <f t="shared" si="11"/>
        <v>0</v>
      </c>
    </row>
    <row r="49" spans="1:14" x14ac:dyDescent="0.25">
      <c r="A49" s="31"/>
      <c r="B49" s="18" t="s">
        <v>17</v>
      </c>
      <c r="C49" s="25">
        <v>108</v>
      </c>
      <c r="D49" s="6">
        <v>7</v>
      </c>
      <c r="E49" s="26">
        <f>C49*D49</f>
        <v>756</v>
      </c>
      <c r="F49" s="18">
        <v>18</v>
      </c>
      <c r="G49" s="29">
        <f t="shared" si="10"/>
        <v>13608</v>
      </c>
      <c r="H49" s="51"/>
      <c r="I49" s="69" t="s">
        <v>17</v>
      </c>
      <c r="J49" s="67">
        <v>108</v>
      </c>
      <c r="K49" s="6">
        <v>7</v>
      </c>
      <c r="L49" s="26">
        <f>J49*K49</f>
        <v>756</v>
      </c>
      <c r="M49" s="18">
        <v>18</v>
      </c>
      <c r="N49" s="65">
        <f t="shared" si="11"/>
        <v>13608</v>
      </c>
    </row>
    <row r="50" spans="1:14" x14ac:dyDescent="0.25">
      <c r="A50" s="31"/>
      <c r="B50" s="6" t="s">
        <v>18</v>
      </c>
      <c r="C50" s="25"/>
      <c r="D50" s="6">
        <v>7</v>
      </c>
      <c r="E50" s="24">
        <f t="shared" si="12"/>
        <v>0</v>
      </c>
      <c r="F50" s="18">
        <v>13.5</v>
      </c>
      <c r="G50" s="29">
        <f t="shared" si="10"/>
        <v>0</v>
      </c>
      <c r="H50" s="51"/>
      <c r="I50" s="70" t="s">
        <v>18</v>
      </c>
      <c r="J50" s="67"/>
      <c r="K50" s="6">
        <v>7</v>
      </c>
      <c r="L50" s="24">
        <f t="shared" ref="L50:L51" si="14">J50*K50</f>
        <v>0</v>
      </c>
      <c r="M50" s="18">
        <v>13.5</v>
      </c>
      <c r="N50" s="65">
        <f t="shared" si="11"/>
        <v>0</v>
      </c>
    </row>
    <row r="51" spans="1:14" x14ac:dyDescent="0.25">
      <c r="A51" s="31"/>
      <c r="B51" s="6" t="s">
        <v>18</v>
      </c>
      <c r="C51" s="27">
        <v>55</v>
      </c>
      <c r="D51" s="61">
        <v>7</v>
      </c>
      <c r="E51" s="25">
        <f t="shared" si="12"/>
        <v>385</v>
      </c>
      <c r="F51" s="18">
        <v>20</v>
      </c>
      <c r="G51" s="30">
        <f t="shared" si="10"/>
        <v>7700</v>
      </c>
      <c r="H51" s="51"/>
      <c r="I51" s="70" t="s">
        <v>18</v>
      </c>
      <c r="J51" s="68">
        <v>113</v>
      </c>
      <c r="K51" s="20">
        <v>7</v>
      </c>
      <c r="L51" s="25">
        <f t="shared" si="14"/>
        <v>791</v>
      </c>
      <c r="M51" s="18">
        <v>20</v>
      </c>
      <c r="N51" s="99">
        <f t="shared" si="11"/>
        <v>15820</v>
      </c>
    </row>
    <row r="52" spans="1:14" ht="15.75" thickBot="1" x14ac:dyDescent="0.3">
      <c r="A52" s="31"/>
      <c r="B52" s="8" t="s">
        <v>7</v>
      </c>
      <c r="C52" s="42">
        <f>SUM(C46:C51)</f>
        <v>382</v>
      </c>
      <c r="D52" s="8"/>
      <c r="E52" s="39">
        <f>SUM(E46:E51)</f>
        <v>2126.5</v>
      </c>
      <c r="F52" s="24"/>
      <c r="G52" s="30"/>
      <c r="H52" s="51"/>
      <c r="I52" s="11" t="s">
        <v>7</v>
      </c>
      <c r="J52" s="58">
        <f>SUM(J46:J51)</f>
        <v>456</v>
      </c>
      <c r="K52" s="38"/>
      <c r="L52" s="39">
        <f>SUM(L46:L50)</f>
        <v>1814</v>
      </c>
      <c r="M52" s="20"/>
      <c r="N52" s="86"/>
    </row>
    <row r="53" spans="1:14" ht="15.75" thickTop="1" x14ac:dyDescent="0.25">
      <c r="B53" s="9"/>
      <c r="C53" s="9"/>
      <c r="D53" s="9"/>
      <c r="E53" s="9"/>
      <c r="F53" s="1"/>
      <c r="H53" s="2"/>
      <c r="I53" s="9"/>
      <c r="J53" s="57"/>
      <c r="K53" s="9"/>
      <c r="L53" s="9"/>
      <c r="M53" s="1"/>
      <c r="N53" s="2"/>
    </row>
    <row r="54" spans="1:14" ht="18" thickBot="1" x14ac:dyDescent="0.35">
      <c r="B54" s="108" t="s">
        <v>1</v>
      </c>
      <c r="C54" s="109"/>
      <c r="D54" s="109"/>
      <c r="E54" s="109"/>
      <c r="F54" s="1"/>
      <c r="H54" s="2"/>
      <c r="I54" s="108" t="s">
        <v>1</v>
      </c>
      <c r="J54" s="108"/>
      <c r="K54" s="108"/>
      <c r="L54" s="108"/>
      <c r="M54" s="1"/>
      <c r="N54" s="2"/>
    </row>
    <row r="55" spans="1:14" ht="16.5" thickTop="1" thickBot="1" x14ac:dyDescent="0.3">
      <c r="A55" s="31"/>
      <c r="B55" s="6" t="s">
        <v>16</v>
      </c>
      <c r="C55" s="46"/>
      <c r="D55" s="46">
        <v>7</v>
      </c>
      <c r="E55" s="46">
        <f>C55*D55</f>
        <v>0</v>
      </c>
      <c r="F55" s="17">
        <v>13.5</v>
      </c>
      <c r="G55" s="29">
        <f>E55*F55</f>
        <v>0</v>
      </c>
      <c r="H55" s="49"/>
      <c r="I55" s="66" t="s">
        <v>16</v>
      </c>
      <c r="J55" s="46"/>
      <c r="K55" s="46">
        <v>7</v>
      </c>
      <c r="L55" s="46">
        <f>J55*K55</f>
        <v>0</v>
      </c>
      <c r="M55" s="17">
        <v>13.5</v>
      </c>
      <c r="N55" s="65">
        <f>L55*M55</f>
        <v>0</v>
      </c>
    </row>
    <row r="56" spans="1:14" ht="15.75" thickTop="1" x14ac:dyDescent="0.25">
      <c r="A56" s="31"/>
      <c r="B56" s="6" t="s">
        <v>16</v>
      </c>
      <c r="C56" s="25">
        <v>3</v>
      </c>
      <c r="D56" s="25">
        <v>7</v>
      </c>
      <c r="E56" s="46">
        <f>C56*D56</f>
        <v>21</v>
      </c>
      <c r="F56" s="17">
        <v>30</v>
      </c>
      <c r="G56" s="29">
        <f>E56*F56</f>
        <v>630</v>
      </c>
      <c r="H56" s="48"/>
      <c r="I56" s="66" t="s">
        <v>16</v>
      </c>
      <c r="J56" s="25">
        <v>4</v>
      </c>
      <c r="K56" s="25">
        <v>7</v>
      </c>
      <c r="L56" s="46">
        <f>J56*K56</f>
        <v>28</v>
      </c>
      <c r="M56" s="17">
        <v>30</v>
      </c>
      <c r="N56" s="65">
        <f>L56*M56</f>
        <v>840</v>
      </c>
    </row>
    <row r="57" spans="1:14" x14ac:dyDescent="0.25">
      <c r="A57" s="31"/>
      <c r="B57" s="6" t="s">
        <v>2</v>
      </c>
      <c r="C57" s="25">
        <v>37</v>
      </c>
      <c r="D57" s="25">
        <v>7</v>
      </c>
      <c r="E57" s="25">
        <f t="shared" ref="E57" si="15">C57*D57</f>
        <v>259</v>
      </c>
      <c r="F57" s="17">
        <v>45</v>
      </c>
      <c r="G57" s="29">
        <f>E57*F57</f>
        <v>11655</v>
      </c>
      <c r="H57" s="2"/>
      <c r="I57" s="67" t="s">
        <v>2</v>
      </c>
      <c r="J57" s="25">
        <v>42</v>
      </c>
      <c r="K57" s="25">
        <v>7</v>
      </c>
      <c r="L57" s="25">
        <f t="shared" ref="L57" si="16">J57*K57</f>
        <v>294</v>
      </c>
      <c r="M57" s="17">
        <v>45</v>
      </c>
      <c r="N57" s="65">
        <f>L57*M57</f>
        <v>13230</v>
      </c>
    </row>
    <row r="58" spans="1:14" ht="15.75" thickBot="1" x14ac:dyDescent="0.3">
      <c r="A58" s="31"/>
      <c r="B58" s="8" t="s">
        <v>7</v>
      </c>
      <c r="C58" s="42">
        <f>SUM(C55:C57)</f>
        <v>40</v>
      </c>
      <c r="D58" s="42"/>
      <c r="E58" s="56">
        <f>SUM(E55:E57)</f>
        <v>280</v>
      </c>
      <c r="F58" s="5"/>
      <c r="G58" s="30"/>
      <c r="H58" s="51"/>
      <c r="I58" s="42" t="s">
        <v>7</v>
      </c>
      <c r="J58" s="41">
        <f>SUM(J55:J57)</f>
        <v>46</v>
      </c>
      <c r="K58" s="41"/>
      <c r="L58" s="41">
        <f>SUM(L55:L57)</f>
        <v>322</v>
      </c>
      <c r="M58" s="18"/>
      <c r="N58" s="65"/>
    </row>
    <row r="59" spans="1:14" ht="15.75" thickTop="1" x14ac:dyDescent="0.25">
      <c r="B59" s="9"/>
      <c r="C59" s="9"/>
      <c r="D59" s="9"/>
      <c r="E59" s="57"/>
      <c r="F59" s="1"/>
      <c r="H59" s="2"/>
      <c r="I59" s="9"/>
      <c r="J59" s="9"/>
      <c r="K59" s="9"/>
      <c r="L59" s="9"/>
      <c r="M59" s="1"/>
      <c r="N59" s="2"/>
    </row>
    <row r="60" spans="1:14" ht="18" thickBot="1" x14ac:dyDescent="0.35">
      <c r="B60" s="108" t="s">
        <v>3</v>
      </c>
      <c r="C60" s="109"/>
      <c r="D60" s="108"/>
      <c r="E60" s="109"/>
      <c r="F60" s="1"/>
      <c r="H60" s="2"/>
      <c r="I60" s="110" t="s">
        <v>3</v>
      </c>
      <c r="J60" s="110"/>
      <c r="K60" s="110"/>
      <c r="L60" s="110"/>
      <c r="M60" s="1"/>
      <c r="N60" s="2"/>
    </row>
    <row r="61" spans="1:14" ht="16.5" thickTop="1" thickBot="1" x14ac:dyDescent="0.3">
      <c r="A61" s="31"/>
      <c r="B61" s="6" t="s">
        <v>4</v>
      </c>
      <c r="C61" s="46"/>
      <c r="D61" s="6">
        <v>7</v>
      </c>
      <c r="E61" s="46">
        <f t="shared" ref="E61:E62" si="17">C61*D61</f>
        <v>0</v>
      </c>
      <c r="F61" s="18">
        <v>63</v>
      </c>
      <c r="G61" s="29">
        <f>E61*F61</f>
        <v>0</v>
      </c>
      <c r="H61" s="52"/>
      <c r="I61" s="25" t="s">
        <v>4</v>
      </c>
      <c r="J61" s="46"/>
      <c r="K61" s="6">
        <v>6</v>
      </c>
      <c r="L61" s="46">
        <f t="shared" ref="L61:L64" si="18">J61*K61</f>
        <v>0</v>
      </c>
      <c r="M61" s="18">
        <v>63</v>
      </c>
      <c r="N61" s="65">
        <f>L61*M61</f>
        <v>0</v>
      </c>
    </row>
    <row r="62" spans="1:14" ht="15.75" thickTop="1" x14ac:dyDescent="0.25">
      <c r="A62" s="31"/>
      <c r="B62" s="6" t="s">
        <v>4</v>
      </c>
      <c r="C62" s="25">
        <v>44</v>
      </c>
      <c r="D62" s="6">
        <v>7</v>
      </c>
      <c r="E62" s="46">
        <f t="shared" si="17"/>
        <v>308</v>
      </c>
      <c r="F62" s="18">
        <v>65</v>
      </c>
      <c r="G62" s="29">
        <f>E62*F62</f>
        <v>20020</v>
      </c>
      <c r="H62" s="52"/>
      <c r="I62" s="25" t="s">
        <v>4</v>
      </c>
      <c r="J62" s="25">
        <v>53</v>
      </c>
      <c r="K62" s="6">
        <v>7</v>
      </c>
      <c r="L62" s="46">
        <f t="shared" si="18"/>
        <v>371</v>
      </c>
      <c r="M62" s="18">
        <v>65</v>
      </c>
      <c r="N62" s="65">
        <f>L62*M62</f>
        <v>24115</v>
      </c>
    </row>
    <row r="63" spans="1:14" x14ac:dyDescent="0.25">
      <c r="A63" s="31"/>
      <c r="B63" s="6" t="s">
        <v>5</v>
      </c>
      <c r="C63" s="24">
        <v>26</v>
      </c>
      <c r="D63" s="18">
        <v>11</v>
      </c>
      <c r="E63" s="24">
        <f>C63*D63</f>
        <v>286</v>
      </c>
      <c r="F63" s="18">
        <v>70</v>
      </c>
      <c r="G63" s="29">
        <f>E63*F63</f>
        <v>20020</v>
      </c>
      <c r="H63" s="48"/>
      <c r="I63" s="24" t="s">
        <v>5</v>
      </c>
      <c r="J63" s="24">
        <v>39</v>
      </c>
      <c r="K63" s="18">
        <v>11</v>
      </c>
      <c r="L63" s="24">
        <f t="shared" si="18"/>
        <v>429</v>
      </c>
      <c r="M63" s="18">
        <v>70</v>
      </c>
      <c r="N63" s="65">
        <f>L63*M63</f>
        <v>30030</v>
      </c>
    </row>
    <row r="64" spans="1:14" x14ac:dyDescent="0.25">
      <c r="A64" s="31"/>
      <c r="B64" s="6" t="s">
        <v>6</v>
      </c>
      <c r="C64" s="25">
        <v>10</v>
      </c>
      <c r="D64" s="6">
        <v>13</v>
      </c>
      <c r="E64" s="25">
        <f>C64*D64</f>
        <v>130</v>
      </c>
      <c r="F64" s="18">
        <v>75</v>
      </c>
      <c r="G64" s="29">
        <f>E64*F64</f>
        <v>9750</v>
      </c>
      <c r="H64" s="48"/>
      <c r="I64" s="25" t="s">
        <v>6</v>
      </c>
      <c r="J64" s="25">
        <v>11</v>
      </c>
      <c r="K64" s="6">
        <v>13</v>
      </c>
      <c r="L64" s="25">
        <f t="shared" si="18"/>
        <v>143</v>
      </c>
      <c r="M64" s="18">
        <v>75</v>
      </c>
      <c r="N64" s="65">
        <f>L64*M64</f>
        <v>10725</v>
      </c>
    </row>
    <row r="65" spans="1:15" ht="15.75" thickBot="1" x14ac:dyDescent="0.3">
      <c r="A65" s="31"/>
      <c r="B65" s="24" t="s">
        <v>7</v>
      </c>
      <c r="C65" s="27">
        <f>SUM(C61:C64)</f>
        <v>80</v>
      </c>
      <c r="D65" s="10"/>
      <c r="E65" s="58">
        <f>SUM(E61:E64)</f>
        <v>724</v>
      </c>
      <c r="F65" s="35"/>
      <c r="G65" s="29"/>
      <c r="H65" s="31"/>
      <c r="I65" s="40" t="s">
        <v>7</v>
      </c>
      <c r="J65" s="11">
        <f>SUM(J61:J64)</f>
        <v>103</v>
      </c>
      <c r="K65" s="60"/>
      <c r="L65" s="11">
        <f>SUM(L61:L64)</f>
        <v>943</v>
      </c>
      <c r="M65" s="29"/>
      <c r="N65" s="86"/>
    </row>
    <row r="66" spans="1:15" ht="15.75" thickTop="1" x14ac:dyDescent="0.25">
      <c r="B66" s="3"/>
      <c r="C66" s="59"/>
      <c r="D66" s="3"/>
      <c r="E66" s="59"/>
      <c r="I66" s="3"/>
      <c r="J66" s="3"/>
      <c r="K66" s="3"/>
      <c r="L66" s="3"/>
      <c r="N66" s="2"/>
    </row>
    <row r="67" spans="1:15" ht="18" thickBot="1" x14ac:dyDescent="0.35">
      <c r="B67" s="108" t="s">
        <v>14</v>
      </c>
      <c r="C67" s="108"/>
      <c r="D67" s="109"/>
      <c r="E67" s="109"/>
      <c r="F67" s="22"/>
      <c r="G67" s="22"/>
      <c r="I67" s="111" t="s">
        <v>14</v>
      </c>
      <c r="J67" s="111"/>
      <c r="K67" s="111"/>
      <c r="L67" s="111"/>
      <c r="N67" s="2"/>
    </row>
    <row r="68" spans="1:15" ht="16.5" thickTop="1" thickBot="1" x14ac:dyDescent="0.3">
      <c r="B68" s="64" t="s">
        <v>22</v>
      </c>
      <c r="C68" s="1"/>
      <c r="D68" s="46">
        <v>7</v>
      </c>
      <c r="E68" s="46">
        <f t="shared" ref="E68:E72" si="19">C68*D68</f>
        <v>0</v>
      </c>
      <c r="F68" s="72">
        <v>20</v>
      </c>
      <c r="G68" s="29">
        <f>E68*F68</f>
        <v>0</v>
      </c>
      <c r="I68" s="64" t="s">
        <v>38</v>
      </c>
      <c r="J68" s="1">
        <v>1</v>
      </c>
      <c r="K68" s="46">
        <v>7</v>
      </c>
      <c r="L68" s="24">
        <f t="shared" ref="L68:L77" si="20">J68*K68</f>
        <v>7</v>
      </c>
      <c r="M68" s="72">
        <v>20</v>
      </c>
      <c r="N68" s="65">
        <f t="shared" ref="N68:N76" si="21">L68*M68</f>
        <v>140</v>
      </c>
    </row>
    <row r="69" spans="1:15" ht="16.5" thickTop="1" thickBot="1" x14ac:dyDescent="0.3">
      <c r="B69" s="65" t="s">
        <v>24</v>
      </c>
      <c r="C69" s="18"/>
      <c r="D69" s="24">
        <v>6</v>
      </c>
      <c r="E69" s="46">
        <f t="shared" si="19"/>
        <v>0</v>
      </c>
      <c r="F69" s="24">
        <v>58</v>
      </c>
      <c r="G69" s="29">
        <f>E69*F69</f>
        <v>0</v>
      </c>
      <c r="I69" s="65" t="s">
        <v>23</v>
      </c>
      <c r="J69" s="18">
        <v>8</v>
      </c>
      <c r="K69" s="24">
        <v>6</v>
      </c>
      <c r="L69" s="24">
        <f t="shared" si="20"/>
        <v>48</v>
      </c>
      <c r="M69" s="24">
        <v>58</v>
      </c>
      <c r="N69" s="65">
        <f t="shared" si="21"/>
        <v>2784</v>
      </c>
    </row>
    <row r="70" spans="1:15" ht="16.5" thickTop="1" thickBot="1" x14ac:dyDescent="0.3">
      <c r="B70" s="51" t="s">
        <v>33</v>
      </c>
      <c r="C70" s="18">
        <v>1</v>
      </c>
      <c r="D70" s="24">
        <v>10</v>
      </c>
      <c r="E70" s="46">
        <f t="shared" si="19"/>
        <v>10</v>
      </c>
      <c r="F70" s="24">
        <v>58</v>
      </c>
      <c r="G70" s="29">
        <f>E70*F70</f>
        <v>580</v>
      </c>
      <c r="I70" s="51" t="s">
        <v>37</v>
      </c>
      <c r="J70" s="18">
        <v>3</v>
      </c>
      <c r="K70" s="24">
        <v>6</v>
      </c>
      <c r="L70" s="24">
        <f t="shared" si="20"/>
        <v>18</v>
      </c>
      <c r="M70" s="24">
        <v>58</v>
      </c>
      <c r="N70" s="65">
        <f t="shared" si="21"/>
        <v>1044</v>
      </c>
    </row>
    <row r="71" spans="1:15" ht="15.75" thickTop="1" x14ac:dyDescent="0.25">
      <c r="B71" s="65" t="s">
        <v>28</v>
      </c>
      <c r="C71" s="18">
        <v>11</v>
      </c>
      <c r="D71" s="24">
        <v>6</v>
      </c>
      <c r="E71" s="46">
        <f t="shared" si="19"/>
        <v>66</v>
      </c>
      <c r="F71" s="24">
        <v>58</v>
      </c>
      <c r="G71" s="29">
        <f>E71*F71</f>
        <v>3828</v>
      </c>
      <c r="I71" s="29" t="s">
        <v>40</v>
      </c>
      <c r="J71" s="17">
        <v>5</v>
      </c>
      <c r="K71" s="24">
        <v>7</v>
      </c>
      <c r="L71" s="24">
        <f t="shared" si="20"/>
        <v>35</v>
      </c>
      <c r="M71" s="24">
        <v>58</v>
      </c>
      <c r="N71" s="65">
        <f t="shared" si="21"/>
        <v>2030</v>
      </c>
    </row>
    <row r="72" spans="1:15" x14ac:dyDescent="0.25">
      <c r="B72" s="29" t="s">
        <v>34</v>
      </c>
      <c r="C72" s="18"/>
      <c r="D72" s="24">
        <v>6</v>
      </c>
      <c r="E72" s="25">
        <f t="shared" si="19"/>
        <v>0</v>
      </c>
      <c r="F72" s="24">
        <v>58</v>
      </c>
      <c r="G72" s="19">
        <f>E72*F72</f>
        <v>0</v>
      </c>
      <c r="I72" s="33" t="s">
        <v>39</v>
      </c>
      <c r="J72" s="17">
        <v>10</v>
      </c>
      <c r="K72" s="24">
        <v>7</v>
      </c>
      <c r="L72" s="24">
        <f t="shared" si="20"/>
        <v>70</v>
      </c>
      <c r="M72" s="24">
        <v>15</v>
      </c>
      <c r="N72" s="65">
        <f t="shared" si="21"/>
        <v>1050</v>
      </c>
    </row>
    <row r="73" spans="1:15" x14ac:dyDescent="0.25">
      <c r="B73" s="33"/>
      <c r="C73" s="18"/>
      <c r="D73" s="24"/>
      <c r="E73" s="25"/>
      <c r="F73" s="24"/>
      <c r="G73" s="19"/>
      <c r="I73" s="29" t="s">
        <v>41</v>
      </c>
      <c r="J73" s="17">
        <v>1</v>
      </c>
      <c r="K73" s="24">
        <v>8</v>
      </c>
      <c r="L73" s="24">
        <f t="shared" si="20"/>
        <v>8</v>
      </c>
      <c r="M73" s="24">
        <v>58</v>
      </c>
      <c r="N73" s="65">
        <f t="shared" si="21"/>
        <v>464</v>
      </c>
    </row>
    <row r="74" spans="1:15" x14ac:dyDescent="0.25">
      <c r="B74" s="34"/>
      <c r="C74" s="18"/>
      <c r="D74" s="24"/>
      <c r="E74" s="25"/>
      <c r="F74" s="24"/>
      <c r="G74" s="19"/>
      <c r="I74" s="29" t="s">
        <v>29</v>
      </c>
      <c r="J74" s="17"/>
      <c r="K74" s="24">
        <v>10</v>
      </c>
      <c r="L74" s="24">
        <f t="shared" si="20"/>
        <v>0</v>
      </c>
      <c r="M74" s="24">
        <v>58</v>
      </c>
      <c r="N74" s="65">
        <f t="shared" si="21"/>
        <v>0</v>
      </c>
    </row>
    <row r="75" spans="1:15" x14ac:dyDescent="0.25">
      <c r="B75" s="29"/>
      <c r="C75" s="18"/>
      <c r="D75" s="24"/>
      <c r="E75" s="25"/>
      <c r="F75" s="24"/>
      <c r="G75" s="19"/>
      <c r="I75" s="29" t="s">
        <v>31</v>
      </c>
      <c r="J75" s="17"/>
      <c r="K75" s="24">
        <v>10</v>
      </c>
      <c r="L75" s="24">
        <f t="shared" si="20"/>
        <v>0</v>
      </c>
      <c r="M75" s="24">
        <v>58</v>
      </c>
      <c r="N75" s="65">
        <f t="shared" si="21"/>
        <v>0</v>
      </c>
    </row>
    <row r="76" spans="1:15" ht="15.75" thickBot="1" x14ac:dyDescent="0.3">
      <c r="B76" s="33"/>
      <c r="C76" s="18"/>
      <c r="D76" s="24"/>
      <c r="E76" s="25"/>
      <c r="F76" s="24"/>
      <c r="G76" s="19"/>
      <c r="I76" s="29" t="s">
        <v>32</v>
      </c>
      <c r="J76" s="5"/>
      <c r="K76" s="25">
        <v>6</v>
      </c>
      <c r="L76" s="25">
        <f t="shared" si="20"/>
        <v>0</v>
      </c>
      <c r="M76" s="25">
        <v>58</v>
      </c>
      <c r="N76" s="99">
        <f t="shared" si="21"/>
        <v>0</v>
      </c>
    </row>
    <row r="77" spans="1:15" ht="15.75" thickTop="1" x14ac:dyDescent="0.25">
      <c r="B77" s="29"/>
      <c r="C77" s="21"/>
      <c r="D77" s="29"/>
      <c r="E77" s="29"/>
      <c r="F77" s="29"/>
      <c r="G77" s="19"/>
      <c r="I77" s="51" t="s">
        <v>33</v>
      </c>
      <c r="J77" s="18">
        <v>33</v>
      </c>
      <c r="K77" s="24">
        <v>10</v>
      </c>
      <c r="L77" s="46">
        <f t="shared" si="20"/>
        <v>330</v>
      </c>
      <c r="M77" s="24">
        <v>58</v>
      </c>
      <c r="N77" s="29">
        <f>L77*M77</f>
        <v>19140</v>
      </c>
    </row>
    <row r="78" spans="1:15" x14ac:dyDescent="0.25">
      <c r="B78" s="30"/>
      <c r="C78" s="30"/>
      <c r="D78" s="30"/>
      <c r="E78" s="30"/>
      <c r="F78" s="29"/>
      <c r="G78" s="19"/>
      <c r="I78" s="29"/>
      <c r="J78" s="35"/>
      <c r="K78" s="29"/>
      <c r="L78" s="29"/>
      <c r="M78" s="29"/>
      <c r="N78" s="29"/>
    </row>
    <row r="79" spans="1:15" ht="46.5" x14ac:dyDescent="0.35">
      <c r="F79" s="13"/>
      <c r="G79" s="71">
        <f>SUM(G46:G78)</f>
        <v>103559</v>
      </c>
      <c r="H79" s="53" t="s">
        <v>15</v>
      </c>
      <c r="M79" s="13"/>
      <c r="N79" s="71">
        <f>SUM(N46:N78)</f>
        <v>151935.5</v>
      </c>
      <c r="O79" s="53" t="s">
        <v>15</v>
      </c>
    </row>
    <row r="83" spans="2:5" ht="58.15" customHeight="1" x14ac:dyDescent="0.35">
      <c r="B83" s="107" t="s">
        <v>36</v>
      </c>
      <c r="C83" s="107"/>
      <c r="D83" s="100">
        <f>G39+N39+G79+N79</f>
        <v>458037.5</v>
      </c>
      <c r="E83" s="55" t="s">
        <v>19</v>
      </c>
    </row>
    <row r="85" spans="2:5" ht="51" customHeight="1" x14ac:dyDescent="0.35">
      <c r="B85" s="105"/>
      <c r="C85" s="105"/>
      <c r="D85" s="101"/>
      <c r="E85" s="102"/>
    </row>
    <row r="86" spans="2:5" x14ac:dyDescent="0.25">
      <c r="B86" s="2"/>
      <c r="C86" s="2"/>
      <c r="D86" s="2"/>
      <c r="E86" s="2"/>
    </row>
    <row r="87" spans="2:5" x14ac:dyDescent="0.25">
      <c r="B87" s="2"/>
      <c r="C87" s="2"/>
      <c r="D87" s="2"/>
      <c r="E87" s="2"/>
    </row>
    <row r="88" spans="2:5" ht="23.25" x14ac:dyDescent="0.35">
      <c r="B88" s="106"/>
      <c r="C88" s="106"/>
      <c r="D88" s="101"/>
      <c r="E88" s="103"/>
    </row>
  </sheetData>
  <mergeCells count="15">
    <mergeCell ref="B17:E17"/>
    <mergeCell ref="I17:L17"/>
    <mergeCell ref="B23:E23"/>
    <mergeCell ref="I23:L23"/>
    <mergeCell ref="B30:E30"/>
    <mergeCell ref="I30:L30"/>
    <mergeCell ref="B85:C85"/>
    <mergeCell ref="B88:C88"/>
    <mergeCell ref="B83:C83"/>
    <mergeCell ref="B54:E54"/>
    <mergeCell ref="I54:L54"/>
    <mergeCell ref="B60:E60"/>
    <mergeCell ref="I60:L60"/>
    <mergeCell ref="B67:E67"/>
    <mergeCell ref="I67:L67"/>
  </mergeCells>
  <pageMargins left="0.31496062992125984" right="0.11811023622047245" top="0.78740157480314965" bottom="0.78740157480314965" header="0.31496062992125984" footer="0.31496062992125984"/>
  <pageSetup paperSize="9"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 origin="userSelected">
  <element uid="1239ecc3-00e0-482b-a8a4-82e46943bfcc" value=""/>
  <element uid="588104ae-2895-48f0-94e0-4417fcf0f7f0" value=""/>
</sisl>
</file>

<file path=customXml/itemProps1.xml><?xml version="1.0" encoding="utf-8"?>
<ds:datastoreItem xmlns:ds="http://schemas.openxmlformats.org/officeDocument/2006/customXml" ds:itemID="{FD167985-488D-499B-B95F-73583A0218E4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b752ca67-6841-49fe-ad14-613f13884b0d}" enabled="1" method="Standard" siteId="{624cb905-2091-41e4-90b9-e768cf22851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Company>FIATGROUP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SUKOVA MICHAELA</dc:creator>
  <cp:lastModifiedBy>TRPKOSOVA Renata (Iveco Group)</cp:lastModifiedBy>
  <cp:lastPrinted>2024-01-26T13:02:41Z</cp:lastPrinted>
  <dcterms:created xsi:type="dcterms:W3CDTF">2016-12-05T10:03:01Z</dcterms:created>
  <dcterms:modified xsi:type="dcterms:W3CDTF">2026-01-09T11:26:28Z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8366d7ff-15d6-4650-baa1-6f8a6d12a4c8</vt:lpwstr>
  </property>
  <property fmtid="{D5CDD505-2E9C-101B-9397-08002B2CF9AE}" pid="3" name="bjSaver">
    <vt:lpwstr>1iIcPRnZXCMp2re/SJ8O7vC3Q2ckSyVv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policy="18fbfd49-c8e6-4618-a77f-5ef25245836c" origin="userSelected" xmlns="http://www.boldonj</vt:lpwstr>
  </property>
  <property fmtid="{D5CDD505-2E9C-101B-9397-08002B2CF9AE}" pid="5" name="bjDocumentLabelXML-0">
    <vt:lpwstr>ames.com/2008/01/sie/internal/label"&gt;&lt;element uid="1239ecc3-00e0-482b-a8a4-82e46943bfcc" value="" /&gt;&lt;element uid="588104ae-2895-48f0-94e0-4417fcf0f7f0" value="" /&gt;&lt;/sisl&gt;</vt:lpwstr>
  </property>
  <property fmtid="{D5CDD505-2E9C-101B-9397-08002B2CF9AE}" pid="6" name="bjDocumentSecurityLabel">
    <vt:lpwstr>CNH Industrial: PUBLIC  Contains no personal data</vt:lpwstr>
  </property>
  <property fmtid="{D5CDD505-2E9C-101B-9397-08002B2CF9AE}" pid="7" name="CNH-Classification">
    <vt:lpwstr>[PUBLIC - Contains no personal data]</vt:lpwstr>
  </property>
  <property fmtid="{D5CDD505-2E9C-101B-9397-08002B2CF9AE}" pid="8" name="CNH-LabelledBy:">
    <vt:lpwstr>CE659,26.01.2021 9:24:47,PUBLIC</vt:lpwstr>
  </property>
  <property fmtid="{D5CDD505-2E9C-101B-9397-08002B2CF9AE}" pid="9" name="MSIP_Label_a728b376-d8d1-4826-a2a3-23a882a9b473_Enabled">
    <vt:lpwstr>true</vt:lpwstr>
  </property>
  <property fmtid="{D5CDD505-2E9C-101B-9397-08002B2CF9AE}" pid="10" name="MSIP_Label_a728b376-d8d1-4826-a2a3-23a882a9b473_SetDate">
    <vt:lpwstr>2022-10-03T14:03:20Z</vt:lpwstr>
  </property>
  <property fmtid="{D5CDD505-2E9C-101B-9397-08002B2CF9AE}" pid="11" name="MSIP_Label_a728b376-d8d1-4826-a2a3-23a882a9b473_Method">
    <vt:lpwstr>Standard</vt:lpwstr>
  </property>
  <property fmtid="{D5CDD505-2E9C-101B-9397-08002B2CF9AE}" pid="12" name="MSIP_Label_a728b376-d8d1-4826-a2a3-23a882a9b473_Name">
    <vt:lpwstr>Public</vt:lpwstr>
  </property>
  <property fmtid="{D5CDD505-2E9C-101B-9397-08002B2CF9AE}" pid="13" name="MSIP_Label_a728b376-d8d1-4826-a2a3-23a882a9b473_SiteId">
    <vt:lpwstr>79310fb0-d39b-486b-b77b-25f3e0c82a0e</vt:lpwstr>
  </property>
  <property fmtid="{D5CDD505-2E9C-101B-9397-08002B2CF9AE}" pid="14" name="MSIP_Label_a728b376-d8d1-4826-a2a3-23a882a9b473_ActionId">
    <vt:lpwstr>5442c572-e989-4621-b7fb-93870f04f091</vt:lpwstr>
  </property>
  <property fmtid="{D5CDD505-2E9C-101B-9397-08002B2CF9AE}" pid="15" name="MSIP_Label_a728b376-d8d1-4826-a2a3-23a882a9b473_ContentBits">
    <vt:lpwstr>0</vt:lpwstr>
  </property>
  <property fmtid="{D5CDD505-2E9C-101B-9397-08002B2CF9AE}" pid="16" name="MSIP_Label_b752ca67-6841-49fe-ad14-613f13884b0d_Enabled">
    <vt:lpwstr>true</vt:lpwstr>
  </property>
  <property fmtid="{D5CDD505-2E9C-101B-9397-08002B2CF9AE}" pid="17" name="MSIP_Label_b752ca67-6841-49fe-ad14-613f13884b0d_SetDate">
    <vt:lpwstr>2023-04-12T07:26:46Z</vt:lpwstr>
  </property>
  <property fmtid="{D5CDD505-2E9C-101B-9397-08002B2CF9AE}" pid="18" name="MSIP_Label_b752ca67-6841-49fe-ad14-613f13884b0d_Method">
    <vt:lpwstr>Standard</vt:lpwstr>
  </property>
  <property fmtid="{D5CDD505-2E9C-101B-9397-08002B2CF9AE}" pid="19" name="MSIP_Label_b752ca67-6841-49fe-ad14-613f13884b0d_Name">
    <vt:lpwstr>IVG - Public</vt:lpwstr>
  </property>
  <property fmtid="{D5CDD505-2E9C-101B-9397-08002B2CF9AE}" pid="20" name="MSIP_Label_b752ca67-6841-49fe-ad14-613f13884b0d_SiteId">
    <vt:lpwstr>624cb905-2091-41e4-90b9-e768cf22851a</vt:lpwstr>
  </property>
  <property fmtid="{D5CDD505-2E9C-101B-9397-08002B2CF9AE}" pid="21" name="MSIP_Label_b752ca67-6841-49fe-ad14-613f13884b0d_ActionId">
    <vt:lpwstr>052ab3c0-537d-4613-b039-424427ca46bb</vt:lpwstr>
  </property>
  <property fmtid="{D5CDD505-2E9C-101B-9397-08002B2CF9AE}" pid="22" name="MSIP_Label_b752ca67-6841-49fe-ad14-613f13884b0d_ContentBits">
    <vt:lpwstr>0</vt:lpwstr>
  </property>
</Properties>
</file>