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E659\Desktop\Documents\Sum_prehledy-rocni\souhrny\ODPADY\2025\zpětný odběr výrobku\pneumatiky\"/>
    </mc:Choice>
  </mc:AlternateContent>
  <xr:revisionPtr revIDLastSave="0" documentId="13_ncr:1_{E874991C-C37D-4217-B1E8-A6BD51215F9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kvóta 20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0" i="1" l="1" a="1"/>
  <c r="I20" i="1" s="1"/>
  <c r="I18" i="1"/>
  <c r="J18" i="1" s="1"/>
  <c r="H18" i="1"/>
  <c r="G1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<sst xmlns="http://schemas.openxmlformats.org/spreadsheetml/2006/main" count="11" uniqueCount="11">
  <si>
    <t>subjekt</t>
  </si>
  <si>
    <t>sběr [t]</t>
  </si>
  <si>
    <t>chybí do minimálního plnění</t>
  </si>
  <si>
    <t>IVECO</t>
  </si>
  <si>
    <t>POM 2023 [t]</t>
  </si>
  <si>
    <t>minimální úroveň materiálového využití [t]</t>
  </si>
  <si>
    <t>POM 2024 [t]2</t>
  </si>
  <si>
    <t>POM 2025 [t]</t>
  </si>
  <si>
    <t>kvóta sběru 2025 dle "starého výpočtu" [t]</t>
  </si>
  <si>
    <t xml:space="preserve"> kvóta sběru 2025 dle nové legislativy [t]</t>
  </si>
  <si>
    <t>potřebný sběr 2025 dle nové legislativy [t]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</si>
</sst>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name val="Arial Narrow"/>
      <family val="2"/>
      <charset val="238"/>
    </font>
    <font>
      <b/>
      <sz val="11"/>
      <color theme="0"/>
      <name val="Arial Narrow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 applyAlignment="1">
      <alignment wrapText="1"/>
    </xf>
    <xf numFmtId="0" fontId="2" fillId="0" borderId="0" xfId="0" applyFont="1" applyAlignment="1">
      <alignment horizontal="center"/>
    </xf>
    <xf numFmtId="0" fontId="1" fillId="0" borderId="0" xfId="0" applyFont="1"/>
    <xf numFmtId="0" fontId="2" fillId="0" borderId="0" xfId="0" applyFont="1"/>
    <xf numFmtId="10" fontId="1" fillId="0" borderId="0" xfId="0" applyNumberFormat="1" applyFont="1"/>
    <xf numFmtId="2" fontId="1" fillId="0" borderId="0" xfId="0" applyNumberFormat="1" applyFont="1"/>
    <xf numFmtId="2" fontId="2" fillId="0" borderId="0" xfId="0" applyNumberFormat="1" applyFont="1"/>
    <xf numFmtId="2" fontId="0" fillId="0" borderId="0" xfId="0" applyNumberFormat="1"/>
    <xf numFmtId="0" fontId="0" fillId="0" borderId="0" xfId="0" applyNumberFormat="1"/>
    <xf numFmtId="0" fontId="0" fillId="0" borderId="0" xfId="0" applyFill="1" applyBorder="1"/>
    <xf numFmtId="2" fontId="0" fillId="0" borderId="0" xfId="0" applyNumberFormat="1" applyFill="1" applyBorder="1"/>
    <xf numFmtId="0" fontId="3" fillId="0" borderId="0" xfId="0" applyFont="1" applyFill="1" applyBorder="1"/>
    <xf numFmtId="0" fontId="4" fillId="0" borderId="0" xfId="0" applyFont="1"/>
    <xf numFmtId="0" fontId="5" fillId="2" borderId="0" xfId="0" applyFont="1" applyFill="1" applyAlignment="1">
      <alignment wrapText="1"/>
    </xf>
    <xf numFmtId="0" fontId="2" fillId="0" borderId="1" xfId="0" applyFont="1" applyBorder="1"/>
    <xf numFmtId="0" fontId="3" fillId="0" borderId="0" xfId="0" applyFont="1" applyFill="1" applyBorder="1" applyAlignment="1">
      <alignment horizontal="center"/>
    </xf>
  </cellXfs>
  <cellStyles count="1">
    <cellStyle name="Normální" xfId="0" builtinId="0"/>
  </cellStyles>
  <dxfs count="13">
    <dxf>
      <font>
        <b val="0"/>
        <strike val="0"/>
        <outline val="0"/>
        <shadow val="0"/>
        <u val="none"/>
        <vertAlign val="baseline"/>
        <sz val="11"/>
        <color auto="1"/>
        <name val="Arial Narrow"/>
        <family val="2"/>
        <charset val="238"/>
        <scheme val="none"/>
      </font>
    </dxf>
    <dxf>
      <font>
        <b/>
        <strike val="0"/>
        <outline val="0"/>
        <shadow val="0"/>
        <u val="none"/>
        <vertAlign val="baseline"/>
        <sz val="11"/>
        <color theme="1"/>
        <name val="Arial Narrow"/>
        <scheme val="none"/>
      </font>
    </dxf>
    <dxf>
      <font>
        <strike val="0"/>
        <outline val="0"/>
        <shadow val="0"/>
        <u val="none"/>
        <vertAlign val="baseline"/>
        <sz val="11"/>
        <color auto="1"/>
        <name val="Arial Narrow"/>
        <family val="2"/>
        <charset val="238"/>
        <scheme val="none"/>
      </font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strike val="0"/>
        <outline val="0"/>
        <shadow val="0"/>
        <u val="none"/>
        <vertAlign val="baseline"/>
        <sz val="11"/>
        <color theme="1"/>
        <name val="Arial Narrow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Arial Narrow"/>
        <scheme val="none"/>
      </font>
      <numFmt numFmtId="2" formatCode="0.00"/>
    </dxf>
    <dxf>
      <font>
        <strike val="0"/>
        <outline val="0"/>
        <shadow val="0"/>
        <u val="none"/>
        <vertAlign val="baseline"/>
        <sz val="11"/>
        <color theme="1"/>
        <name val="Arial Narrow"/>
        <scheme val="none"/>
      </font>
      <numFmt numFmtId="14" formatCode="0.00%"/>
    </dxf>
    <dxf>
      <font>
        <strike val="0"/>
        <outline val="0"/>
        <shadow val="0"/>
        <u val="none"/>
        <vertAlign val="baseline"/>
        <sz val="11"/>
        <color theme="1"/>
        <name val="Arial Narrow"/>
        <scheme val="none"/>
      </font>
      <numFmt numFmtId="14" formatCode="0.00%"/>
    </dxf>
    <dxf>
      <font>
        <strike val="0"/>
        <outline val="0"/>
        <shadow val="0"/>
        <u val="none"/>
        <vertAlign val="baseline"/>
        <sz val="11"/>
        <color theme="1"/>
        <name val="Arial Narrow"/>
        <scheme val="none"/>
      </font>
    </dxf>
    <dxf>
      <font>
        <b/>
        <strike val="0"/>
        <outline val="0"/>
        <shadow val="0"/>
        <u val="none"/>
        <vertAlign val="baseline"/>
        <sz val="11"/>
        <color theme="1"/>
        <name val="Arial Narrow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 Narrow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Arial Narrow"/>
        <scheme val="none"/>
      </font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1</xdr:row>
      <xdr:rowOff>0</xdr:rowOff>
    </xdr:from>
    <xdr:to>
      <xdr:col>14</xdr:col>
      <xdr:colOff>1</xdr:colOff>
      <xdr:row>15</xdr:row>
      <xdr:rowOff>0</xdr:rowOff>
    </xdr:to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21977561-1B7A-404F-BD0F-3DCA6FE126BE}"/>
            </a:ext>
          </a:extLst>
        </xdr:cNvPr>
        <xdr:cNvSpPr txBox="1"/>
      </xdr:nvSpPr>
      <xdr:spPr>
        <a:xfrm>
          <a:off x="609601" y="190500"/>
          <a:ext cx="6705600" cy="26670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cs-CZ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§ 93</a:t>
          </a:r>
        </a:p>
        <a:p>
          <a:r>
            <a:rPr lang="cs-CZ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Vymezení některých pojmů v oblasti pneumatik</a:t>
          </a:r>
        </a:p>
        <a:p>
          <a:r>
            <a:rPr lang="cs-CZ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c)</a:t>
          </a:r>
          <a:r>
            <a:rPr lang="cs-CZ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úrovní zpětného odběru odpadních pneumatik podíl vyjádřený v procentech vypočítaný tak, že se celková hmotnost odpadních pneumatik získaných výrobcem pneumatik zpětným odběrem v daném kalendářním roce, vynásobená počtem let, během nichž v rámci tříletého období ukončeného daným rokem uváděl pneumatiky na trh, dělí celkovou hmotností pneumatik, které výrobce uvedl na trh v daném kalendářním roce a v předchozích dvou kalendářních letech a které nebyly vyvezeny nebo dodány do jiného členského státu,</a:t>
          </a:r>
        </a:p>
        <a:p>
          <a:endParaRPr lang="cs-CZ" sz="1100"/>
        </a:p>
      </xdr:txBody>
    </xdr:sp>
    <xdr:clientData/>
  </xdr:twoCellAnchor>
  <xdr:twoCellAnchor>
    <xdr:from>
      <xdr:col>10</xdr:col>
      <xdr:colOff>11430</xdr:colOff>
      <xdr:row>18</xdr:row>
      <xdr:rowOff>11430</xdr:rowOff>
    </xdr:from>
    <xdr:to>
      <xdr:col>20</xdr:col>
      <xdr:colOff>201930</xdr:colOff>
      <xdr:row>27</xdr:row>
      <xdr:rowOff>38100</xdr:rowOff>
    </xdr:to>
    <xdr:sp macro="" textlink="">
      <xdr:nvSpPr>
        <xdr:cNvPr id="3" name="TextovéPole 2">
          <a:extLst>
            <a:ext uri="{FF2B5EF4-FFF2-40B4-BE49-F238E27FC236}">
              <a16:creationId xmlns:a16="http://schemas.microsoft.com/office/drawing/2014/main" id="{CBCFFC3A-8EEA-48B6-AB8F-E0DDA9296789}"/>
            </a:ext>
          </a:extLst>
        </xdr:cNvPr>
        <xdr:cNvSpPr txBox="1"/>
      </xdr:nvSpPr>
      <xdr:spPr>
        <a:xfrm>
          <a:off x="10279380" y="3621405"/>
          <a:ext cx="6286500" cy="165544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cs-CZ" sz="1100" b="1">
              <a:latin typeface="Arial Narrow" panose="020B0606020202030204" pitchFamily="34" charset="0"/>
            </a:rPr>
            <a:t>POM =&gt; uvedení na trh </a:t>
          </a:r>
        </a:p>
        <a:p>
          <a:r>
            <a:rPr lang="cs-CZ" sz="1100" b="1">
              <a:latin typeface="Arial Narrow" panose="020B0606020202030204" pitchFamily="34" charset="0"/>
            </a:rPr>
            <a:t>POM 2023 = uvedení na trh za rok 2022 (použít hmotnosti uvedené v roční zprávě za 2023)</a:t>
          </a:r>
        </a:p>
        <a:p>
          <a:r>
            <a:rPr lang="cs-CZ" sz="1100" b="1">
              <a:latin typeface="Arial Narrow" panose="020B0606020202030204" pitchFamily="34" charset="0"/>
            </a:rPr>
            <a:t>POM 2024 = uvedení na trh za rok 2023 (použít hmotnosti uvedené v roční zprávě za 2024)</a:t>
          </a:r>
        </a:p>
        <a:p>
          <a:r>
            <a:rPr lang="cs-CZ" sz="1100" b="1">
              <a:latin typeface="Arial Narrow" panose="020B0606020202030204" pitchFamily="34" charset="0"/>
            </a:rPr>
            <a:t>POM 2025 = uvedení na trh za rok 2024 (použít hmotnosti uvedené v roční zprávě za 2025)</a:t>
          </a:r>
        </a:p>
        <a:p>
          <a:r>
            <a:rPr lang="cs-CZ" sz="1100" b="1">
              <a:latin typeface="Arial Narrow" panose="020B0606020202030204" pitchFamily="34" charset="0"/>
            </a:rPr>
            <a:t>sběr =</a:t>
          </a:r>
          <a:r>
            <a:rPr lang="cs-CZ" sz="1100" b="1" baseline="0">
              <a:latin typeface="Arial Narrow" panose="020B0606020202030204" pitchFamily="34" charset="0"/>
            </a:rPr>
            <a:t> reálné množství ZO pneu fakturované zpracovatelem</a:t>
          </a:r>
        </a:p>
        <a:p>
          <a:r>
            <a:rPr lang="cs-CZ" sz="1100" b="1" baseline="0">
              <a:latin typeface="Arial Narrow" panose="020B0606020202030204" pitchFamily="34" charset="0"/>
            </a:rPr>
            <a:t>kvóta dle starého výpočtu = sběr/POM 2025 - stará metodika výpočtu</a:t>
          </a:r>
        </a:p>
        <a:p>
          <a:r>
            <a:rPr lang="cs-CZ" sz="1100" b="1" baseline="0">
              <a:latin typeface="Arial Narrow" panose="020B0606020202030204" pitchFamily="34" charset="0"/>
            </a:rPr>
            <a:t>kvóta dle nového výpočtu = výpočet dle paragrafu 93 zákona 542/2020 Sb.</a:t>
          </a:r>
        </a:p>
        <a:p>
          <a:r>
            <a:rPr lang="cs-CZ" sz="1100" b="1" baseline="0">
              <a:latin typeface="Arial Narrow" panose="020B0606020202030204" pitchFamily="34" charset="0"/>
            </a:rPr>
            <a:t>potřebný sběr = minimální množství fakturace za rok 2024 pro dosažení kvóty dle nové legislativy</a:t>
          </a:r>
          <a:endParaRPr lang="cs-CZ" sz="1100" b="1">
            <a:latin typeface="Arial Narrow" panose="020B0606020202030204" pitchFamily="34" charset="0"/>
          </a:endParaRPr>
        </a:p>
        <a:p>
          <a:endParaRPr lang="cs-CZ" sz="1100" b="1">
            <a:latin typeface="Arial Narrow" panose="020B0606020202030204" pitchFamily="34" charset="0"/>
          </a:endParaRPr>
        </a:p>
        <a:p>
          <a:endParaRPr lang="cs-CZ" sz="1100" b="1">
            <a:latin typeface="Arial Narrow" panose="020B0606020202030204" pitchFamily="34" charset="0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ulka1" displayName="Tabulka1" ref="B17:J18" totalsRowShown="0" headerRowDxfId="12" dataDxfId="11">
  <autoFilter ref="B17:J18" xr:uid="{00000000-0009-0000-0100-000001000000}"/>
  <tableColumns count="9">
    <tableColumn id="1" xr3:uid="{00000000-0010-0000-0000-000001000000}" name="subjekt" dataDxfId="10"/>
    <tableColumn id="2" xr3:uid="{00000000-0010-0000-0000-000002000000}" name="POM 2023 [t]" dataDxfId="2"/>
    <tableColumn id="3" xr3:uid="{00000000-0010-0000-0000-000003000000}" name="POM 2024 [t]2" dataDxfId="0"/>
    <tableColumn id="4" xr3:uid="{00000000-0010-0000-0000-000004000000}" name="POM 2025 [t]" dataDxfId="1"/>
    <tableColumn id="8" xr3:uid="{00000000-0010-0000-0000-000008000000}" name="sběr [t]" dataDxfId="9"/>
    <tableColumn id="5" xr3:uid="{00000000-0010-0000-0000-000005000000}" name="kvóta sběru 2025 dle &quot;starého výpočtu&quot; [t]" dataDxfId="8">
      <calculatedColumnFormula>IFERROR(Tabulka1[[#This Row],[sběr '[t']]]/Tabulka1[[#This Row],[POM 2025 '[t']]],"")</calculatedColumnFormula>
    </tableColumn>
    <tableColumn id="6" xr3:uid="{00000000-0010-0000-0000-000006000000}" name=" kvóta sběru 2025 dle nové legislativy [t]" dataDxfId="7">
      <calculatedColumnFormula>IFERROR((Tabulka1[[#This Row],[sběr '[t']]]*(COUNT(Tabulka1[[#This Row],[POM 2023 '[t']]:[POM 2025 '[t']]])))/(SUM(Tabulka1[[#This Row],[POM 2023 '[t']]:[POM 2025 '[t']]])),"")</calculatedColumnFormula>
    </tableColumn>
    <tableColumn id="10" xr3:uid="{00000000-0010-0000-0000-00000A000000}" name="potřebný sběr 2025 dle nové legislativy [t]" dataDxfId="6">
      <calculatedColumnFormula>IFERROR(0.8*(SUM(Tabulka1[[#This Row],[POM 2023 '[t']]:[POM 2025 '[t']]])/COUNT(Tabulka1[[#This Row],[POM 2023 '[t']]:[POM 2025 '[t']]])),"")</calculatedColumnFormula>
    </tableColumn>
    <tableColumn id="7" xr3:uid="{00000000-0010-0000-0000-000007000000}" name="chybí do minimálního plnění" dataDxfId="5">
      <calculatedColumnFormula>IFERROR(Tabulka1[[#This Row],[potřebný sběr 2025 dle nové legislativy '[t']]]-Tabulka1[[#This Row],[sběr '[t']]],"")</calculatedColumnFormula>
    </tableColumn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7:J39"/>
  <sheetViews>
    <sheetView tabSelected="1" topLeftCell="A13" workbookViewId="0">
      <selection activeCell="F18" sqref="F18"/>
    </sheetView>
  </sheetViews>
  <sheetFormatPr defaultRowHeight="15" x14ac:dyDescent="0.25"/>
  <cols>
    <col min="2" max="2" width="17.28515625" bestFit="1" customWidth="1"/>
    <col min="3" max="3" width="14.85546875" customWidth="1"/>
    <col min="4" max="4" width="13.7109375" customWidth="1"/>
    <col min="5" max="5" width="14" bestFit="1" customWidth="1"/>
    <col min="6" max="6" width="13.7109375" customWidth="1"/>
    <col min="7" max="7" width="25.5703125" customWidth="1"/>
    <col min="8" max="8" width="15" customWidth="1"/>
    <col min="9" max="9" width="15.140625" customWidth="1"/>
    <col min="10" max="10" width="11.7109375" bestFit="1" customWidth="1"/>
  </cols>
  <sheetData>
    <row r="17" spans="2:10" ht="49.5" x14ac:dyDescent="0.3">
      <c r="B17" s="1" t="s">
        <v>0</v>
      </c>
      <c r="C17" s="1" t="s">
        <v>4</v>
      </c>
      <c r="D17" s="1" t="s">
        <v>6</v>
      </c>
      <c r="E17" s="1" t="s">
        <v>7</v>
      </c>
      <c r="F17" s="1" t="s">
        <v>1</v>
      </c>
      <c r="G17" s="1" t="s">
        <v>8</v>
      </c>
      <c r="H17" s="1" t="s">
        <v>9</v>
      </c>
      <c r="I17" s="1" t="s">
        <v>10</v>
      </c>
      <c r="J17" s="1" t="s">
        <v>2</v>
      </c>
    </row>
    <row r="18" spans="2:10" ht="16.5" x14ac:dyDescent="0.3">
      <c r="B18" s="2" t="s">
        <v>3</v>
      </c>
      <c r="C18" s="13">
        <v>568.56600000000003</v>
      </c>
      <c r="D18" s="3">
        <v>537.505</v>
      </c>
      <c r="E18" s="4">
        <v>458.03800000000001</v>
      </c>
      <c r="F18" s="3">
        <v>419.6</v>
      </c>
      <c r="G18" s="5">
        <f>IFERROR(Tabulka1[[#This Row],[sběr '[t']]]/Tabulka1[[#This Row],[POM 2025 '[t']]],"")</f>
        <v>0.91608119850318104</v>
      </c>
      <c r="H18" s="5">
        <f>IFERROR((Tabulka1[[#This Row],[sběr '[t']]]*(COUNT(Tabulka1[[#This Row],[POM 2023 '[t']]:[POM 2025 '[t']]])))/(SUM(Tabulka1[[#This Row],[POM 2023 '[t']]:[POM 2025 '[t']]])),"")</f>
        <v>0.80480324580959528</v>
      </c>
      <c r="I18" s="6">
        <f>IFERROR(0.8*(SUM(Tabulka1[[#This Row],[POM 2023 '[t']]:[POM 2025 '[t']]])/COUNT(Tabulka1[[#This Row],[POM 2023 '[t']]:[POM 2025 '[t']]])),"")</f>
        <v>417.09573333333333</v>
      </c>
      <c r="J18" s="7">
        <f>IFERROR(Tabulka1[[#This Row],[potřebný sběr 2025 dle nové legislativy '[t']]]-Tabulka1[[#This Row],[sběr '[t']]],"")</f>
        <v>-2.5042666666666946</v>
      </c>
    </row>
    <row r="19" spans="2:10" ht="66" x14ac:dyDescent="0.3">
      <c r="I19" s="14" t="s">
        <v>5</v>
      </c>
    </row>
    <row r="20" spans="2:10" ht="16.5" x14ac:dyDescent="0.3">
      <c r="I20" s="15" cm="1">
        <f t="array" ref="I20">0.3*Tabulka1[sběr '[t']]</f>
        <v>125.88</v>
      </c>
    </row>
    <row r="27" spans="2:10" x14ac:dyDescent="0.25">
      <c r="F27" s="8"/>
    </row>
    <row r="29" spans="2:10" x14ac:dyDescent="0.25">
      <c r="F29" s="9"/>
    </row>
    <row r="34" spans="2:4" x14ac:dyDescent="0.25">
      <c r="B34" s="16"/>
      <c r="C34" s="16"/>
      <c r="D34" s="10"/>
    </row>
    <row r="35" spans="2:4" x14ac:dyDescent="0.25">
      <c r="B35" s="10"/>
      <c r="C35" s="10"/>
      <c r="D35" s="10"/>
    </row>
    <row r="36" spans="2:4" x14ac:dyDescent="0.25">
      <c r="B36" s="10"/>
      <c r="C36" s="11"/>
      <c r="D36" s="10"/>
    </row>
    <row r="37" spans="2:4" x14ac:dyDescent="0.25">
      <c r="B37" s="10"/>
      <c r="C37" s="10"/>
      <c r="D37" s="10"/>
    </row>
    <row r="38" spans="2:4" x14ac:dyDescent="0.25">
      <c r="B38" s="12"/>
      <c r="C38" s="12"/>
      <c r="D38" s="10"/>
    </row>
    <row r="39" spans="2:4" x14ac:dyDescent="0.25">
      <c r="B39" s="10"/>
      <c r="C39" s="10"/>
      <c r="D39" s="10"/>
    </row>
  </sheetData>
  <mergeCells count="1">
    <mergeCell ref="B34:C34"/>
  </mergeCells>
  <conditionalFormatting sqref="H18">
    <cfRule type="cellIs" dxfId="4" priority="1" operator="lessThan">
      <formula>0.7</formula>
    </cfRule>
    <cfRule type="cellIs" dxfId="3" priority="2" operator="greaterThan">
      <formula>0.7</formula>
    </cfRule>
  </conditionalFormatting>
  <pageMargins left="0.7" right="0.7" top="0.78740157499999996" bottom="0.78740157499999996" header="0.3" footer="0.3"/>
  <pageSetup paperSize="9" orientation="portrait" r:id="rId1"/>
  <drawing r:id="rId2"/>
  <tableParts count="1">
    <tablePart r:id="rId3"/>
  </tableParts>
</worksheet>
</file>

<file path=docMetadata/LabelInfo.xml><?xml version="1.0" encoding="utf-8"?>
<clbl:labelList xmlns:clbl="http://schemas.microsoft.com/office/2020/mipLabelMetadata">
  <clbl:label id="{335d2005-c7d0-4317-bb3f-e0e7aca65f98}" enabled="1" method="Standard" siteId="{624cb905-2091-41e4-90b9-e768cf22851a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kvóta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Stepan Svaton</dc:creator>
  <cp:lastModifiedBy>TRPKOSOVA Renata (Iveco Group)</cp:lastModifiedBy>
  <dcterms:created xsi:type="dcterms:W3CDTF">2022-01-11T18:15:48Z</dcterms:created>
  <dcterms:modified xsi:type="dcterms:W3CDTF">2026-01-09T11:25:05Z</dcterms:modified>
</cp:coreProperties>
</file>